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osebni dio 22 reb II." sheetId="2" r:id="rId1"/>
    <sheet name="Račun financ. 22 reb II" sheetId="3" r:id="rId2"/>
    <sheet name="List1" sheetId="1" r:id="rId3"/>
  </sheets>
  <definedNames>
    <definedName name="_xlnm._FilterDatabase" localSheetId="0" hidden="1">'Posebni dio 22 reb II.'!#REF!</definedName>
    <definedName name="_xlnm.Print_Titles" localSheetId="0">'Posebni dio 22 reb II.'!$1:$3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E17" i="3"/>
  <c r="F13" i="3"/>
  <c r="E13" i="3"/>
  <c r="F11" i="3"/>
  <c r="E11" i="3"/>
  <c r="F9" i="3"/>
  <c r="F8" i="3" s="1"/>
  <c r="E9" i="3"/>
  <c r="E8" i="3" s="1"/>
  <c r="D181" i="2"/>
  <c r="D180" i="2" s="1"/>
  <c r="D179" i="2" s="1"/>
  <c r="D178" i="2" s="1"/>
  <c r="C181" i="2"/>
  <c r="C180" i="2" s="1"/>
  <c r="C179" i="2" s="1"/>
  <c r="C178" i="2" s="1"/>
  <c r="D175" i="2"/>
  <c r="D174" i="2" s="1"/>
  <c r="D173" i="2" s="1"/>
  <c r="C175" i="2"/>
  <c r="C174" i="2" s="1"/>
  <c r="C173" i="2" s="1"/>
  <c r="D171" i="2"/>
  <c r="C171" i="2"/>
  <c r="D170" i="2"/>
  <c r="D169" i="2" s="1"/>
  <c r="C170" i="2"/>
  <c r="C169" i="2" s="1"/>
  <c r="D167" i="2"/>
  <c r="D166" i="2" s="1"/>
  <c r="D165" i="2" s="1"/>
  <c r="C167" i="2"/>
  <c r="C166" i="2" s="1"/>
  <c r="C165" i="2" s="1"/>
  <c r="D162" i="2"/>
  <c r="D161" i="2" s="1"/>
  <c r="D160" i="2" s="1"/>
  <c r="C162" i="2"/>
  <c r="C161" i="2" s="1"/>
  <c r="C160" i="2" s="1"/>
  <c r="D158" i="2"/>
  <c r="C158" i="2"/>
  <c r="D157" i="2"/>
  <c r="D156" i="2" s="1"/>
  <c r="D155" i="2" s="1"/>
  <c r="C157" i="2"/>
  <c r="C156" i="2" s="1"/>
  <c r="C155" i="2" s="1"/>
  <c r="D153" i="2"/>
  <c r="C153" i="2"/>
  <c r="D152" i="2"/>
  <c r="D151" i="2" s="1"/>
  <c r="C152" i="2"/>
  <c r="C151" i="2" s="1"/>
  <c r="D149" i="2"/>
  <c r="D148" i="2" s="1"/>
  <c r="D147" i="2" s="1"/>
  <c r="C149" i="2"/>
  <c r="C148" i="2" s="1"/>
  <c r="C147" i="2" s="1"/>
  <c r="D142" i="2"/>
  <c r="D141" i="2" s="1"/>
  <c r="C142" i="2"/>
  <c r="C141" i="2" s="1"/>
  <c r="D137" i="2"/>
  <c r="C137" i="2"/>
  <c r="D130" i="2"/>
  <c r="C130" i="2"/>
  <c r="D129" i="2"/>
  <c r="D128" i="2" s="1"/>
  <c r="C129" i="2"/>
  <c r="C128" i="2" s="1"/>
  <c r="D127" i="2"/>
  <c r="C127" i="2"/>
  <c r="D124" i="2"/>
  <c r="C124" i="2"/>
  <c r="D113" i="2"/>
  <c r="D112" i="2" s="1"/>
  <c r="D111" i="2" s="1"/>
  <c r="C113" i="2"/>
  <c r="C112" i="2" s="1"/>
  <c r="C111" i="2" s="1"/>
  <c r="D109" i="2"/>
  <c r="C109" i="2"/>
  <c r="D102" i="2"/>
  <c r="D101" i="2" s="1"/>
  <c r="D100" i="2" s="1"/>
  <c r="D99" i="2" s="1"/>
  <c r="C102" i="2"/>
  <c r="C101" i="2" s="1"/>
  <c r="C100" i="2" s="1"/>
  <c r="D95" i="2"/>
  <c r="D94" i="2" s="1"/>
  <c r="C95" i="2"/>
  <c r="C94" i="2" s="1"/>
  <c r="D89" i="2"/>
  <c r="C89" i="2"/>
  <c r="D88" i="2"/>
  <c r="D87" i="2" s="1"/>
  <c r="D86" i="2" s="1"/>
  <c r="D85" i="2" s="1"/>
  <c r="C88" i="2"/>
  <c r="C87" i="2" s="1"/>
  <c r="C86" i="2" s="1"/>
  <c r="C85" i="2" s="1"/>
  <c r="D82" i="2"/>
  <c r="D77" i="2" s="1"/>
  <c r="D76" i="2" s="1"/>
  <c r="C82" i="2"/>
  <c r="D78" i="2"/>
  <c r="C78" i="2"/>
  <c r="C77" i="2"/>
  <c r="C76" i="2" s="1"/>
  <c r="D75" i="2"/>
  <c r="C75" i="2"/>
  <c r="D72" i="2"/>
  <c r="C72" i="2"/>
  <c r="D68" i="2"/>
  <c r="D67" i="2" s="1"/>
  <c r="D66" i="2" s="1"/>
  <c r="C68" i="2"/>
  <c r="C67" i="2" s="1"/>
  <c r="C66" i="2" s="1"/>
  <c r="D63" i="2"/>
  <c r="D62" i="2" s="1"/>
  <c r="C63" i="2"/>
  <c r="C62" i="2" s="1"/>
  <c r="D57" i="2"/>
  <c r="D56" i="2" s="1"/>
  <c r="D55" i="2" s="1"/>
  <c r="D54" i="2" s="1"/>
  <c r="C57" i="2"/>
  <c r="C56" i="2" s="1"/>
  <c r="C55" i="2" s="1"/>
  <c r="C54" i="2" s="1"/>
  <c r="D50" i="2"/>
  <c r="D49" i="2" s="1"/>
  <c r="C50" i="2"/>
  <c r="C49" i="2" s="1"/>
  <c r="D43" i="2"/>
  <c r="D42" i="2" s="1"/>
  <c r="C43" i="2"/>
  <c r="C42" i="2" s="1"/>
  <c r="D37" i="2"/>
  <c r="C37" i="2"/>
  <c r="D18" i="2"/>
  <c r="C18" i="2"/>
  <c r="D17" i="2"/>
  <c r="D16" i="2" s="1"/>
  <c r="C17" i="2"/>
  <c r="C16" i="2" s="1"/>
  <c r="D9" i="2"/>
  <c r="C9" i="2"/>
  <c r="D8" i="2"/>
  <c r="D7" i="2" s="1"/>
  <c r="D6" i="2" s="1"/>
  <c r="D5" i="2" s="1"/>
  <c r="D4" i="2" s="1"/>
  <c r="C8" i="2"/>
  <c r="C7" i="2" s="1"/>
  <c r="C6" i="2" s="1"/>
  <c r="C5" i="2" s="1"/>
  <c r="C4" i="2" s="1"/>
  <c r="D40" i="2" l="1"/>
  <c r="D41" i="2"/>
  <c r="C99" i="2"/>
  <c r="C139" i="2"/>
  <c r="C140" i="2"/>
  <c r="C48" i="2"/>
  <c r="C47" i="2"/>
  <c r="C60" i="2"/>
  <c r="C61" i="2"/>
  <c r="D139" i="2"/>
  <c r="D140" i="2"/>
  <c r="D47" i="2"/>
  <c r="D48" i="2"/>
  <c r="D60" i="2"/>
  <c r="D61" i="2"/>
  <c r="C93" i="2"/>
  <c r="C92" i="2"/>
  <c r="C91" i="2" s="1"/>
  <c r="C146" i="2"/>
  <c r="C164" i="2"/>
  <c r="C41" i="2"/>
  <c r="C40" i="2"/>
  <c r="D92" i="2"/>
  <c r="D91" i="2" s="1"/>
  <c r="D93" i="2"/>
  <c r="D146" i="2"/>
  <c r="D98" i="2" s="1"/>
  <c r="D97" i="2" s="1"/>
  <c r="D164" i="2"/>
  <c r="C15" i="2"/>
  <c r="C65" i="2"/>
  <c r="D15" i="2"/>
  <c r="D14" i="2" s="1"/>
  <c r="D13" i="2" s="1"/>
  <c r="D65" i="2"/>
  <c r="C53" i="2" l="1"/>
  <c r="C52" i="2" s="1"/>
  <c r="C14" i="2"/>
  <c r="C13" i="2" s="1"/>
  <c r="D53" i="2"/>
  <c r="D52" i="2" s="1"/>
  <c r="D183" i="2" s="1"/>
  <c r="C98" i="2"/>
  <c r="C97" i="2" s="1"/>
  <c r="C183" i="2" s="1"/>
</calcChain>
</file>

<file path=xl/sharedStrings.xml><?xml version="1.0" encoding="utf-8"?>
<sst xmlns="http://schemas.openxmlformats.org/spreadsheetml/2006/main" count="262" uniqueCount="136">
  <si>
    <t>REBALANS I. FINANC. PLANA PRORAČUNSKOG KORISNIKA JEDINICE LOKALNE I PODRUČNE (REGIONALNE) SAMOUPRAVE 
 - OŠ POSAVSKI BREGI</t>
  </si>
  <si>
    <t>II. POSEBNI DIO</t>
  </si>
  <si>
    <t>Šifra</t>
  </si>
  <si>
    <t>Naziv</t>
  </si>
  <si>
    <t>PLAN 2022.</t>
  </si>
  <si>
    <t>REBALANS  I.     FP 2022.</t>
  </si>
  <si>
    <t>Glavni program P52</t>
  </si>
  <si>
    <t>Program P521001</t>
  </si>
  <si>
    <t>POTICANJE KORIŠTENJA SREDSTAVA EU</t>
  </si>
  <si>
    <t>Tekući projekt T100011</t>
  </si>
  <si>
    <t>NOVA ŠKOSKA ŠHEMA VOĆA I POVRĆA, TE MLIJEKA I MLIJEČNIH PROIZVODA</t>
  </si>
  <si>
    <t>Izvor 5.Đ.</t>
  </si>
  <si>
    <t>Ministarstvo poljoprivrede</t>
  </si>
  <si>
    <t>RASHODI POSLOVANJA</t>
  </si>
  <si>
    <t>Materijalni rashodi</t>
  </si>
  <si>
    <t>Materijal i sirovine (mlijeko)</t>
  </si>
  <si>
    <t>Materijal i sirovine (voće)</t>
  </si>
  <si>
    <t>Materijal i sirovine (med)</t>
  </si>
  <si>
    <t>Glavni program P15</t>
  </si>
  <si>
    <t>Program P151001</t>
  </si>
  <si>
    <t>MINIMALNI STANDARD U OSNOVNOM ŠKOLSTVU - MATERIJALNI I FINANCIJSKI RASHODI</t>
  </si>
  <si>
    <t xml:space="preserve">Aktivnost A100001 </t>
  </si>
  <si>
    <t>Izvor 4.1.</t>
  </si>
  <si>
    <t>Decentralizirana sredstva -OŠ</t>
  </si>
  <si>
    <t>Službena putovanja</t>
  </si>
  <si>
    <t>Stručno usavršavanje zaposlenika</t>
  </si>
  <si>
    <t>Nakn.za korišt.priv.autom.u služb.svrhe</t>
  </si>
  <si>
    <t>Uredski materijal i ostali mater.rashodi</t>
  </si>
  <si>
    <t xml:space="preserve">Energija                                               </t>
  </si>
  <si>
    <t>Sitni inventar i auto gume</t>
  </si>
  <si>
    <t>Službena, radna i zašt.odjeća i obuća</t>
  </si>
  <si>
    <t>Usluge telefona, pošte i prijevoza</t>
  </si>
  <si>
    <t>Komunalne usluge</t>
  </si>
  <si>
    <t>Zakupnine i najamnine</t>
  </si>
  <si>
    <t xml:space="preserve">Zdravstvene i veterinarske usluge            </t>
  </si>
  <si>
    <t>Intelektualne i osobne usluge</t>
  </si>
  <si>
    <t>Računalne usluge</t>
  </si>
  <si>
    <t>Ostale usluge</t>
  </si>
  <si>
    <t>Reprezentacija</t>
  </si>
  <si>
    <t>Članarine</t>
  </si>
  <si>
    <t>Pristojbe i naknade</t>
  </si>
  <si>
    <t>Ostali nespomenuti rashodi poslovanja</t>
  </si>
  <si>
    <t>Financijski  rashodi</t>
  </si>
  <si>
    <t>Bankarske usl. i usl.platnog prometa</t>
  </si>
  <si>
    <t>Zatezne kamate</t>
  </si>
  <si>
    <t xml:space="preserve">Aktivnost A100002 </t>
  </si>
  <si>
    <t>TEKUĆE I INVESTICIJSKO ODRŽAVANJE - minimalni standard</t>
  </si>
  <si>
    <t>Mater.i dijelovi za tek. i invest.održavanje</t>
  </si>
  <si>
    <t>Usluge tekućeg i invest.održavanja</t>
  </si>
  <si>
    <t xml:space="preserve">Aktivnost A100003 </t>
  </si>
  <si>
    <t>ENERGENTI</t>
  </si>
  <si>
    <t>Izvor 1.1.</t>
  </si>
  <si>
    <t>Opći prihodi i primici</t>
  </si>
  <si>
    <t>Glavni program P17</t>
  </si>
  <si>
    <t>Program P171001</t>
  </si>
  <si>
    <t>POJAČANI STANDARD U ŠKOLSTVU - potrebe iznad minimalnog standarda</t>
  </si>
  <si>
    <t>Tekući projekt T100003</t>
  </si>
  <si>
    <t>NATJECANJA</t>
  </si>
  <si>
    <t>Naknade za rad povjerenstava i sl.</t>
  </si>
  <si>
    <t xml:space="preserve">Tekući projekt  T100041  </t>
  </si>
  <si>
    <t>E-TEHNIČAR</t>
  </si>
  <si>
    <t xml:space="preserve">Tekući projekt  T100047  </t>
  </si>
  <si>
    <t>PRSTEN POTPORE IV</t>
  </si>
  <si>
    <t>Rashodi za zaposlene</t>
  </si>
  <si>
    <t>Plaće za redovan rad</t>
  </si>
  <si>
    <t>Ostali rashodi za zaposlene</t>
  </si>
  <si>
    <t>Doprinosi za obvezno zdravstv.osiguranje</t>
  </si>
  <si>
    <t>Naknade za prijevoz,za rad na terenu i odv.ž.</t>
  </si>
  <si>
    <t xml:space="preserve">Tekući projekt  T100054  </t>
  </si>
  <si>
    <t>PRSTEN POTPORE V</t>
  </si>
  <si>
    <t xml:space="preserve">Program  P171002  </t>
  </si>
  <si>
    <t>KAPITALNO ULAGANJE</t>
  </si>
  <si>
    <t xml:space="preserve">Tekući projekt T100001 </t>
  </si>
  <si>
    <t>OPREMA ŠKOLA</t>
  </si>
  <si>
    <t>Rashodi za nabavu nefinancijske imovine</t>
  </si>
  <si>
    <t>Rashodi za nabavu proiz.dugotr.imov.</t>
  </si>
  <si>
    <t>Uredska oprema i namještaj</t>
  </si>
  <si>
    <t xml:space="preserve">Program  P171003  </t>
  </si>
  <si>
    <t>TEKUĆE I INVESTICIJSKO ODRŽAVANJE U ŠKOLSTVU</t>
  </si>
  <si>
    <t>Glavni progam P63</t>
  </si>
  <si>
    <t>Program 1001</t>
  </si>
  <si>
    <t>PROGRAMI OSNOVNIH ŠKOLA IZVAN ŽUPANIJSKOG PRORAČUNA</t>
  </si>
  <si>
    <t>Izvor 4.L.</t>
  </si>
  <si>
    <t>Prihodi za posebne namjene - OŠ</t>
  </si>
  <si>
    <t>Premije osiguranja</t>
  </si>
  <si>
    <t>Ostali nespomenuti financijski rashodi</t>
  </si>
  <si>
    <t>Izvor 5.K.</t>
  </si>
  <si>
    <t>Pomoći</t>
  </si>
  <si>
    <t>Troškovi sudskih postupaka</t>
  </si>
  <si>
    <t>ADMINISTRATIVNO, TEHNIČKO I STRUČNO OSOBLJE</t>
  </si>
  <si>
    <t>Rashodi poslovanja</t>
  </si>
  <si>
    <t>Plaće za prekovremeni rad</t>
  </si>
  <si>
    <t>Plaće za posebne uvjete rada</t>
  </si>
  <si>
    <t>Doprinosi za obvezno osig. u sl.nezap.</t>
  </si>
  <si>
    <t>Naknade za prijevoz zaposl.,rad na terenu</t>
  </si>
  <si>
    <t>Tekući projekt  T100002</t>
  </si>
  <si>
    <t xml:space="preserve">Tekući projekt T100003 </t>
  </si>
  <si>
    <t>ŠKOLSKA KUHINJA</t>
  </si>
  <si>
    <t>Materijal i sirovine (namirnice)</t>
  </si>
  <si>
    <t xml:space="preserve">Tekući projekt T100010 </t>
  </si>
  <si>
    <t>OSTALE IZVANŠKOLSKE AKTIVNOSTI</t>
  </si>
  <si>
    <t xml:space="preserve">Tekući projekt T1000012 </t>
  </si>
  <si>
    <t>Izvor 3.7.</t>
  </si>
  <si>
    <t>Vlastiti prihodi - višak 922</t>
  </si>
  <si>
    <t>Rashodi za nabavu proiz.dugotr.  imovine</t>
  </si>
  <si>
    <t>Knjige</t>
  </si>
  <si>
    <t>Tekući projekt T100020</t>
  </si>
  <si>
    <t>NABAVA UDŽBENIKA ZA UČENIKE</t>
  </si>
  <si>
    <t>SVEUKUPNO :</t>
  </si>
  <si>
    <t>Izradio:</t>
  </si>
  <si>
    <t>Nadica Belčić</t>
  </si>
  <si>
    <t>Telefon:</t>
  </si>
  <si>
    <t>01/2829-193</t>
  </si>
  <si>
    <t>Datum:</t>
  </si>
  <si>
    <t>28.9.2022.</t>
  </si>
  <si>
    <t>REBALANS I. FP PRORAČUNSKOG KORISNIKA JEDINICE LOKALNE I PODRUČNE (REGIONALNE) SAMOUPRAVE 
ZA 2022.   GODINU</t>
  </si>
  <si>
    <t>I. OPĆI DIO</t>
  </si>
  <si>
    <t>Razred</t>
  </si>
  <si>
    <t>Skupina</t>
  </si>
  <si>
    <t>Izvor</t>
  </si>
  <si>
    <t>Fin.plan za 2022.</t>
  </si>
  <si>
    <t>Reb. I fp za 2022.</t>
  </si>
  <si>
    <t>PRIHODI POSLOVANJA</t>
  </si>
  <si>
    <t>Pomoći iz inozemstva i od subjekata unutar općeg proračuna</t>
  </si>
  <si>
    <t>5.K.</t>
  </si>
  <si>
    <t xml:space="preserve">Pomoći </t>
  </si>
  <si>
    <t>Prihodi od upr. i administr. pristojbi, pristojbi po pos. propisima i naknada</t>
  </si>
  <si>
    <t>4.L.</t>
  </si>
  <si>
    <t>Prihodi za posebne namjene</t>
  </si>
  <si>
    <t>Prihodi iz nadležnog proračuna i HZZO-a temeljem ugovornih obveza</t>
  </si>
  <si>
    <t>1.1.</t>
  </si>
  <si>
    <t>4.1.</t>
  </si>
  <si>
    <t>Decentralizirana sredstva</t>
  </si>
  <si>
    <t>5.Đ.</t>
  </si>
  <si>
    <t>Rezultat poslovanja</t>
  </si>
  <si>
    <t>3.7.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</si>
</sst>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9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/>
    <xf numFmtId="0" fontId="6" fillId="3" borderId="1" xfId="2" applyNumberFormat="1" applyFont="1" applyFill="1" applyBorder="1" applyAlignment="1" applyProtection="1">
      <alignment horizontal="center" vertical="center" wrapText="1"/>
    </xf>
    <xf numFmtId="0" fontId="6" fillId="3" borderId="2" xfId="2" applyNumberFormat="1" applyFont="1" applyFill="1" applyBorder="1" applyAlignment="1" applyProtection="1">
      <alignment horizontal="center" vertical="center" wrapText="1"/>
    </xf>
    <xf numFmtId="0" fontId="6" fillId="4" borderId="1" xfId="2" applyNumberFormat="1" applyFont="1" applyFill="1" applyBorder="1" applyAlignment="1" applyProtection="1">
      <alignment horizontal="center" vertical="center" wrapText="1"/>
    </xf>
    <xf numFmtId="0" fontId="7" fillId="4" borderId="3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/>
    <xf numFmtId="0" fontId="8" fillId="2" borderId="0" xfId="2" applyNumberFormat="1" applyFont="1" applyFill="1" applyBorder="1" applyAlignment="1" applyProtection="1">
      <alignment horizontal="center" vertical="center"/>
    </xf>
    <xf numFmtId="0" fontId="8" fillId="2" borderId="0" xfId="2" applyNumberFormat="1" applyFont="1" applyFill="1" applyBorder="1" applyAlignment="1" applyProtection="1"/>
    <xf numFmtId="0" fontId="6" fillId="5" borderId="1" xfId="2" applyNumberFormat="1" applyFont="1" applyFill="1" applyBorder="1" applyAlignment="1" applyProtection="1">
      <alignment horizontal="left"/>
    </xf>
    <xf numFmtId="0" fontId="6" fillId="5" borderId="2" xfId="2" applyNumberFormat="1" applyFont="1" applyFill="1" applyBorder="1" applyAlignment="1" applyProtection="1">
      <alignment wrapText="1"/>
    </xf>
    <xf numFmtId="164" fontId="6" fillId="5" borderId="1" xfId="2" applyNumberFormat="1" applyFont="1" applyFill="1" applyBorder="1" applyAlignment="1" applyProtection="1"/>
    <xf numFmtId="164" fontId="6" fillId="5" borderId="4" xfId="2" applyNumberFormat="1" applyFont="1" applyFill="1" applyBorder="1" applyAlignment="1" applyProtection="1"/>
    <xf numFmtId="165" fontId="8" fillId="2" borderId="0" xfId="2" applyNumberFormat="1" applyFont="1" applyFill="1" applyBorder="1" applyAlignment="1" applyProtection="1"/>
    <xf numFmtId="0" fontId="8" fillId="2" borderId="0" xfId="2" applyNumberFormat="1" applyFont="1" applyFill="1" applyBorder="1" applyAlignment="1" applyProtection="1">
      <alignment horizontal="center"/>
    </xf>
    <xf numFmtId="0" fontId="6" fillId="6" borderId="1" xfId="2" applyNumberFormat="1" applyFont="1" applyFill="1" applyBorder="1" applyAlignment="1" applyProtection="1">
      <alignment wrapText="1"/>
    </xf>
    <xf numFmtId="0" fontId="6" fillId="6" borderId="2" xfId="2" applyNumberFormat="1" applyFont="1" applyFill="1" applyBorder="1" applyAlignment="1" applyProtection="1">
      <alignment wrapText="1"/>
    </xf>
    <xf numFmtId="164" fontId="6" fillId="6" borderId="1" xfId="3" applyNumberFormat="1" applyFont="1" applyFill="1" applyBorder="1" applyAlignment="1" applyProtection="1"/>
    <xf numFmtId="164" fontId="6" fillId="6" borderId="4" xfId="3" applyNumberFormat="1" applyFont="1" applyFill="1" applyBorder="1" applyAlignment="1" applyProtection="1"/>
    <xf numFmtId="0" fontId="6" fillId="7" borderId="1" xfId="2" applyNumberFormat="1" applyFont="1" applyFill="1" applyBorder="1" applyAlignment="1" applyProtection="1">
      <alignment wrapText="1"/>
    </xf>
    <xf numFmtId="0" fontId="6" fillId="7" borderId="2" xfId="2" applyNumberFormat="1" applyFont="1" applyFill="1" applyBorder="1" applyAlignment="1" applyProtection="1">
      <alignment wrapText="1"/>
    </xf>
    <xf numFmtId="164" fontId="6" fillId="7" borderId="1" xfId="3" applyNumberFormat="1" applyFont="1" applyFill="1" applyBorder="1" applyAlignment="1" applyProtection="1"/>
    <xf numFmtId="164" fontId="6" fillId="7" borderId="4" xfId="3" applyNumberFormat="1" applyFont="1" applyFill="1" applyBorder="1" applyAlignment="1" applyProtection="1"/>
    <xf numFmtId="0" fontId="10" fillId="8" borderId="1" xfId="2" applyNumberFormat="1" applyFont="1" applyFill="1" applyBorder="1" applyAlignment="1" applyProtection="1">
      <alignment horizontal="center" wrapText="1"/>
    </xf>
    <xf numFmtId="0" fontId="10" fillId="8" borderId="2" xfId="2" applyNumberFormat="1" applyFont="1" applyFill="1" applyBorder="1" applyAlignment="1" applyProtection="1">
      <alignment wrapText="1"/>
    </xf>
    <xf numFmtId="164" fontId="6" fillId="8" borderId="1" xfId="3" applyNumberFormat="1" applyFont="1" applyFill="1" applyBorder="1" applyAlignment="1" applyProtection="1"/>
    <xf numFmtId="164" fontId="6" fillId="8" borderId="4" xfId="3" applyNumberFormat="1" applyFont="1" applyFill="1" applyBorder="1" applyAlignment="1" applyProtection="1"/>
    <xf numFmtId="0" fontId="8" fillId="0" borderId="2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wrapText="1"/>
    </xf>
    <xf numFmtId="164" fontId="6" fillId="0" borderId="1" xfId="3" applyNumberFormat="1" applyFont="1" applyFill="1" applyBorder="1" applyAlignment="1" applyProtection="1"/>
    <xf numFmtId="164" fontId="6" fillId="0" borderId="4" xfId="3" applyNumberFormat="1" applyFont="1" applyFill="1" applyBorder="1" applyAlignment="1" applyProtection="1"/>
    <xf numFmtId="165" fontId="4" fillId="2" borderId="0" xfId="2" applyNumberFormat="1" applyFont="1" applyFill="1" applyBorder="1" applyAlignment="1" applyProtection="1"/>
    <xf numFmtId="0" fontId="4" fillId="0" borderId="2" xfId="2" applyNumberFormat="1" applyFont="1" applyFill="1" applyBorder="1" applyAlignment="1" applyProtection="1">
      <alignment horizontal="left"/>
    </xf>
    <xf numFmtId="0" fontId="4" fillId="0" borderId="2" xfId="2" applyNumberFormat="1" applyFont="1" applyFill="1" applyBorder="1" applyAlignment="1" applyProtection="1">
      <alignment wrapText="1"/>
    </xf>
    <xf numFmtId="164" fontId="11" fillId="0" borderId="1" xfId="3" applyNumberFormat="1" applyFont="1" applyFill="1" applyBorder="1" applyAlignment="1" applyProtection="1"/>
    <xf numFmtId="164" fontId="11" fillId="0" borderId="4" xfId="3" applyNumberFormat="1" applyFont="1" applyFill="1" applyBorder="1" applyAlignment="1" applyProtection="1"/>
    <xf numFmtId="164" fontId="6" fillId="5" borderId="1" xfId="2" applyNumberFormat="1" applyFont="1" applyFill="1" applyBorder="1" applyAlignment="1" applyProtection="1">
      <alignment horizontal="right"/>
    </xf>
    <xf numFmtId="0" fontId="6" fillId="6" borderId="1" xfId="2" applyNumberFormat="1" applyFont="1" applyFill="1" applyBorder="1" applyAlignment="1" applyProtection="1">
      <alignment vertical="center" wrapText="1"/>
    </xf>
    <xf numFmtId="0" fontId="4" fillId="2" borderId="2" xfId="2" applyNumberFormat="1" applyFont="1" applyFill="1" applyBorder="1" applyAlignment="1" applyProtection="1">
      <alignment horizontal="left"/>
    </xf>
    <xf numFmtId="0" fontId="4" fillId="2" borderId="2" xfId="2" applyNumberFormat="1" applyFont="1" applyFill="1" applyBorder="1" applyAlignment="1" applyProtection="1">
      <alignment wrapText="1"/>
    </xf>
    <xf numFmtId="164" fontId="11" fillId="2" borderId="1" xfId="3" applyNumberFormat="1" applyFont="1" applyFill="1" applyBorder="1" applyAlignment="1" applyProtection="1"/>
    <xf numFmtId="164" fontId="11" fillId="2" borderId="4" xfId="3" applyNumberFormat="1" applyFont="1" applyFill="1" applyBorder="1" applyAlignment="1" applyProtection="1"/>
    <xf numFmtId="0" fontId="4" fillId="2" borderId="1" xfId="2" applyNumberFormat="1" applyFont="1" applyFill="1" applyBorder="1" applyAlignment="1" applyProtection="1">
      <alignment horizontal="left"/>
    </xf>
    <xf numFmtId="0" fontId="8" fillId="2" borderId="2" xfId="2" applyNumberFormat="1" applyFont="1" applyFill="1" applyBorder="1" applyAlignment="1" applyProtection="1">
      <alignment horizontal="center"/>
    </xf>
    <xf numFmtId="0" fontId="8" fillId="2" borderId="2" xfId="2" applyNumberFormat="1" applyFont="1" applyFill="1" applyBorder="1" applyAlignment="1" applyProtection="1">
      <alignment wrapText="1"/>
    </xf>
    <xf numFmtId="164" fontId="6" fillId="2" borderId="1" xfId="3" applyNumberFormat="1" applyFont="1" applyFill="1" applyBorder="1" applyAlignment="1" applyProtection="1"/>
    <xf numFmtId="164" fontId="6" fillId="2" borderId="4" xfId="3" applyNumberFormat="1" applyFont="1" applyFill="1" applyBorder="1" applyAlignment="1" applyProtection="1"/>
    <xf numFmtId="164" fontId="11" fillId="0" borderId="4" xfId="2" applyNumberFormat="1" applyFont="1" applyFill="1" applyBorder="1" applyAlignment="1" applyProtection="1"/>
    <xf numFmtId="164" fontId="6" fillId="5" borderId="1" xfId="3" applyNumberFormat="1" applyFont="1" applyFill="1" applyBorder="1" applyAlignment="1" applyProtection="1"/>
    <xf numFmtId="164" fontId="6" fillId="5" borderId="4" xfId="3" applyNumberFormat="1" applyFont="1" applyFill="1" applyBorder="1" applyAlignment="1" applyProtection="1"/>
    <xf numFmtId="0" fontId="6" fillId="6" borderId="2" xfId="2" applyNumberFormat="1" applyFont="1" applyFill="1" applyBorder="1" applyAlignment="1" applyProtection="1">
      <alignment vertical="center" wrapText="1"/>
    </xf>
    <xf numFmtId="0" fontId="6" fillId="9" borderId="1" xfId="2" applyNumberFormat="1" applyFont="1" applyFill="1" applyBorder="1" applyAlignment="1" applyProtection="1">
      <alignment wrapText="1"/>
    </xf>
    <xf numFmtId="0" fontId="6" fillId="9" borderId="2" xfId="2" applyNumberFormat="1" applyFont="1" applyFill="1" applyBorder="1" applyAlignment="1" applyProtection="1">
      <alignment wrapText="1"/>
    </xf>
    <xf numFmtId="164" fontId="6" fillId="9" borderId="1" xfId="3" applyNumberFormat="1" applyFont="1" applyFill="1" applyBorder="1" applyAlignment="1" applyProtection="1"/>
    <xf numFmtId="164" fontId="6" fillId="9" borderId="4" xfId="3" applyNumberFormat="1" applyFont="1" applyFill="1" applyBorder="1" applyAlignment="1" applyProtection="1"/>
    <xf numFmtId="0" fontId="4" fillId="0" borderId="5" xfId="2" applyNumberFormat="1" applyFont="1" applyFill="1" applyBorder="1" applyAlignment="1" applyProtection="1">
      <alignment wrapText="1"/>
    </xf>
    <xf numFmtId="0" fontId="6" fillId="0" borderId="2" xfId="2" applyNumberFormat="1" applyFont="1" applyFill="1" applyBorder="1" applyAlignment="1" applyProtection="1">
      <alignment wrapText="1"/>
    </xf>
    <xf numFmtId="0" fontId="4" fillId="0" borderId="1" xfId="2" applyNumberFormat="1" applyFont="1" applyFill="1" applyBorder="1" applyAlignment="1" applyProtection="1">
      <alignment horizontal="left"/>
    </xf>
    <xf numFmtId="164" fontId="11" fillId="0" borderId="1" xfId="2" applyNumberFormat="1" applyFont="1" applyFill="1" applyBorder="1" applyAlignment="1" applyProtection="1"/>
    <xf numFmtId="164" fontId="6" fillId="0" borderId="6" xfId="3" applyNumberFormat="1" applyFont="1" applyFill="1" applyBorder="1" applyAlignment="1" applyProtection="1"/>
    <xf numFmtId="164" fontId="6" fillId="0" borderId="7" xfId="3" applyNumberFormat="1" applyFont="1" applyFill="1" applyBorder="1" applyAlignment="1" applyProtection="1"/>
    <xf numFmtId="0" fontId="4" fillId="0" borderId="8" xfId="2" applyNumberFormat="1" applyFont="1" applyFill="1" applyBorder="1" applyAlignment="1" applyProtection="1">
      <alignment horizontal="left"/>
    </xf>
    <xf numFmtId="0" fontId="11" fillId="0" borderId="8" xfId="2" applyNumberFormat="1" applyFont="1" applyFill="1" applyBorder="1" applyAlignment="1" applyProtection="1">
      <alignment wrapText="1"/>
    </xf>
    <xf numFmtId="164" fontId="11" fillId="0" borderId="6" xfId="3" applyNumberFormat="1" applyFont="1" applyFill="1" applyBorder="1" applyAlignment="1" applyProtection="1"/>
    <xf numFmtId="164" fontId="11" fillId="0" borderId="7" xfId="3" applyNumberFormat="1" applyFont="1" applyFill="1" applyBorder="1" applyAlignment="1" applyProtection="1"/>
    <xf numFmtId="0" fontId="4" fillId="2" borderId="8" xfId="2" applyNumberFormat="1" applyFont="1" applyFill="1" applyBorder="1" applyAlignment="1" applyProtection="1">
      <alignment horizontal="left"/>
    </xf>
    <xf numFmtId="0" fontId="4" fillId="0" borderId="8" xfId="2" applyNumberFormat="1" applyFont="1" applyFill="1" applyBorder="1" applyAlignment="1" applyProtection="1">
      <alignment wrapText="1"/>
    </xf>
    <xf numFmtId="164" fontId="11" fillId="0" borderId="7" xfId="2" applyNumberFormat="1" applyFont="1" applyFill="1" applyBorder="1" applyAlignment="1" applyProtection="1"/>
    <xf numFmtId="0" fontId="6" fillId="7" borderId="9" xfId="2" applyNumberFormat="1" applyFont="1" applyFill="1" applyBorder="1" applyAlignment="1" applyProtection="1">
      <alignment wrapText="1"/>
    </xf>
    <xf numFmtId="0" fontId="6" fillId="7" borderId="10" xfId="2" applyNumberFormat="1" applyFont="1" applyFill="1" applyBorder="1" applyAlignment="1" applyProtection="1">
      <alignment wrapText="1"/>
    </xf>
    <xf numFmtId="164" fontId="6" fillId="7" borderId="9" xfId="3" applyNumberFormat="1" applyFont="1" applyFill="1" applyBorder="1" applyAlignment="1" applyProtection="1"/>
    <xf numFmtId="164" fontId="6" fillId="7" borderId="11" xfId="3" applyNumberFormat="1" applyFont="1" applyFill="1" applyBorder="1" applyAlignment="1" applyProtection="1"/>
    <xf numFmtId="164" fontId="11" fillId="0" borderId="12" xfId="3" applyNumberFormat="1" applyFont="1" applyFill="1" applyBorder="1" applyAlignment="1" applyProtection="1"/>
    <xf numFmtId="164" fontId="11" fillId="0" borderId="13" xfId="3" applyNumberFormat="1" applyFont="1" applyFill="1" applyBorder="1" applyAlignment="1" applyProtection="1"/>
    <xf numFmtId="164" fontId="6" fillId="4" borderId="9" xfId="2" applyNumberFormat="1" applyFont="1" applyFill="1" applyBorder="1" applyAlignment="1" applyProtection="1"/>
    <xf numFmtId="164" fontId="6" fillId="4" borderId="16" xfId="2" applyNumberFormat="1" applyFont="1" applyFill="1" applyBorder="1" applyAlignment="1" applyProtection="1"/>
    <xf numFmtId="0" fontId="8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left"/>
    </xf>
    <xf numFmtId="0" fontId="6" fillId="3" borderId="0" xfId="2" applyNumberFormat="1" applyFont="1" applyFill="1" applyBorder="1" applyAlignment="1" applyProtection="1">
      <alignment horizontal="center"/>
    </xf>
    <xf numFmtId="0" fontId="11" fillId="3" borderId="0" xfId="2" applyNumberFormat="1" applyFont="1" applyFill="1" applyBorder="1" applyAlignment="1" applyProtection="1">
      <alignment wrapText="1"/>
    </xf>
    <xf numFmtId="0" fontId="11" fillId="3" borderId="0" xfId="2" applyNumberFormat="1" applyFont="1" applyFill="1" applyBorder="1" applyAlignment="1" applyProtection="1"/>
    <xf numFmtId="0" fontId="1" fillId="0" borderId="0" xfId="4"/>
    <xf numFmtId="0" fontId="12" fillId="0" borderId="0" xfId="4" applyNumberFormat="1" applyFont="1" applyFill="1" applyBorder="1" applyAlignment="1" applyProtection="1">
      <alignment horizontal="center" vertical="center" wrapText="1"/>
    </xf>
    <xf numFmtId="0" fontId="8" fillId="10" borderId="2" xfId="4" applyNumberFormat="1" applyFont="1" applyFill="1" applyBorder="1" applyAlignment="1" applyProtection="1">
      <alignment horizontal="center" vertical="center" wrapText="1"/>
    </xf>
    <xf numFmtId="0" fontId="8" fillId="10" borderId="5" xfId="4" applyNumberFormat="1" applyFont="1" applyFill="1" applyBorder="1" applyAlignment="1" applyProtection="1">
      <alignment horizontal="center" vertical="center" wrapText="1"/>
    </xf>
    <xf numFmtId="0" fontId="14" fillId="11" borderId="2" xfId="4" applyNumberFormat="1" applyFont="1" applyFill="1" applyBorder="1" applyAlignment="1" applyProtection="1">
      <alignment horizontal="left" vertical="center" wrapText="1"/>
    </xf>
    <xf numFmtId="0" fontId="14" fillId="12" borderId="2" xfId="4" applyNumberFormat="1" applyFont="1" applyFill="1" applyBorder="1" applyAlignment="1" applyProtection="1">
      <alignment horizontal="left" vertical="center" wrapText="1"/>
    </xf>
    <xf numFmtId="0" fontId="15" fillId="12" borderId="2" xfId="4" applyNumberFormat="1" applyFont="1" applyFill="1" applyBorder="1" applyAlignment="1" applyProtection="1">
      <alignment horizontal="left" vertical="center" wrapText="1"/>
    </xf>
    <xf numFmtId="0" fontId="15" fillId="2" borderId="2" xfId="4" quotePrefix="1" applyFont="1" applyFill="1" applyBorder="1" applyAlignment="1">
      <alignment horizontal="left" vertical="center"/>
    </xf>
    <xf numFmtId="0" fontId="16" fillId="2" borderId="2" xfId="4" quotePrefix="1" applyFont="1" applyFill="1" applyBorder="1" applyAlignment="1">
      <alignment horizontal="left" vertical="center"/>
    </xf>
    <xf numFmtId="0" fontId="16" fillId="2" borderId="2" xfId="4" quotePrefix="1" applyFont="1" applyFill="1" applyBorder="1" applyAlignment="1">
      <alignment horizontal="left" vertical="center" wrapText="1"/>
    </xf>
    <xf numFmtId="0" fontId="14" fillId="12" borderId="2" xfId="4" applyFont="1" applyFill="1" applyBorder="1" applyAlignment="1">
      <alignment horizontal="left" vertical="center"/>
    </xf>
    <xf numFmtId="0" fontId="14" fillId="12" borderId="2" xfId="4" applyNumberFormat="1" applyFont="1" applyFill="1" applyBorder="1" applyAlignment="1" applyProtection="1">
      <alignment horizontal="left" vertical="center"/>
    </xf>
    <xf numFmtId="0" fontId="14" fillId="12" borderId="2" xfId="4" applyNumberFormat="1" applyFont="1" applyFill="1" applyBorder="1" applyAlignment="1" applyProtection="1">
      <alignment vertical="center" wrapText="1"/>
    </xf>
    <xf numFmtId="0" fontId="14" fillId="2" borderId="2" xfId="4" applyFont="1" applyFill="1" applyBorder="1" applyAlignment="1">
      <alignment horizontal="left" vertical="center"/>
    </xf>
    <xf numFmtId="0" fontId="14" fillId="2" borderId="2" xfId="4" applyNumberFormat="1" applyFont="1" applyFill="1" applyBorder="1" applyAlignment="1" applyProtection="1">
      <alignment horizontal="left" vertical="center"/>
    </xf>
    <xf numFmtId="0" fontId="16" fillId="2" borderId="2" xfId="4" applyNumberFormat="1" applyFont="1" applyFill="1" applyBorder="1" applyAlignment="1" applyProtection="1">
      <alignment horizontal="left" vertical="center"/>
    </xf>
    <xf numFmtId="0" fontId="16" fillId="2" borderId="2" xfId="4" applyNumberFormat="1" applyFont="1" applyFill="1" applyBorder="1" applyAlignment="1" applyProtection="1">
      <alignment vertical="center" wrapText="1"/>
    </xf>
    <xf numFmtId="0" fontId="1" fillId="2" borderId="0" xfId="4" applyFill="1"/>
    <xf numFmtId="0" fontId="16" fillId="12" borderId="2" xfId="4" applyNumberFormat="1" applyFont="1" applyFill="1" applyBorder="1" applyAlignment="1" applyProtection="1">
      <alignment horizontal="left" vertical="center"/>
    </xf>
    <xf numFmtId="16" fontId="16" fillId="2" borderId="2" xfId="4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2" fillId="2" borderId="0" xfId="2" applyNumberFormat="1" applyFont="1" applyFill="1" applyBorder="1" applyAlignment="1" applyProtection="1">
      <alignment horizontal="center" vertical="center"/>
    </xf>
    <xf numFmtId="0" fontId="8" fillId="4" borderId="14" xfId="2" applyNumberFormat="1" applyFont="1" applyFill="1" applyBorder="1" applyAlignment="1" applyProtection="1">
      <alignment horizontal="center" wrapText="1"/>
    </xf>
    <xf numFmtId="0" fontId="8" fillId="4" borderId="15" xfId="2" applyNumberFormat="1" applyFont="1" applyFill="1" applyBorder="1" applyAlignment="1" applyProtection="1">
      <alignment horizontal="center" wrapText="1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4" applyFont="1" applyAlignment="1">
      <alignment wrapText="1"/>
    </xf>
    <xf numFmtId="0" fontId="8" fillId="10" borderId="1" xfId="4" applyNumberFormat="1" applyFont="1" applyFill="1" applyBorder="1" applyAlignment="1" applyProtection="1">
      <alignment horizontal="center" vertical="center" wrapText="1"/>
    </xf>
    <xf numFmtId="4" fontId="8" fillId="11" borderId="17" xfId="4" applyNumberFormat="1" applyFont="1" applyFill="1" applyBorder="1" applyAlignment="1">
      <alignment horizontal="right"/>
    </xf>
    <xf numFmtId="4" fontId="8" fillId="12" borderId="17" xfId="4" applyNumberFormat="1" applyFont="1" applyFill="1" applyBorder="1" applyAlignment="1">
      <alignment horizontal="right"/>
    </xf>
    <xf numFmtId="4" fontId="4" fillId="2" borderId="1" xfId="4" applyNumberFormat="1" applyFont="1" applyFill="1" applyBorder="1" applyAlignment="1">
      <alignment horizontal="right"/>
    </xf>
    <xf numFmtId="0" fontId="7" fillId="10" borderId="3" xfId="4" applyNumberFormat="1" applyFont="1" applyFill="1" applyBorder="1" applyAlignment="1" applyProtection="1">
      <alignment horizontal="center" vertical="center" wrapText="1"/>
    </xf>
    <xf numFmtId="4" fontId="8" fillId="11" borderId="4" xfId="4" applyNumberFormat="1" applyFont="1" applyFill="1" applyBorder="1" applyAlignment="1">
      <alignment horizontal="right"/>
    </xf>
    <xf numFmtId="4" fontId="8" fillId="12" borderId="4" xfId="4" applyNumberFormat="1" applyFont="1" applyFill="1" applyBorder="1" applyAlignment="1">
      <alignment horizontal="right"/>
    </xf>
    <xf numFmtId="4" fontId="4" fillId="2" borderId="4" xfId="4" applyNumberFormat="1" applyFont="1" applyFill="1" applyBorder="1" applyAlignment="1">
      <alignment horizontal="right"/>
    </xf>
    <xf numFmtId="4" fontId="4" fillId="2" borderId="18" xfId="4" applyNumberFormat="1" applyFont="1" applyFill="1" applyBorder="1" applyAlignment="1">
      <alignment horizontal="right"/>
    </xf>
  </cellXfs>
  <cellStyles count="5">
    <cellStyle name="Normalno" xfId="0" builtinId="0"/>
    <cellStyle name="Normalno 2" xfId="2"/>
    <cellStyle name="Normalno 3" xfId="1"/>
    <cellStyle name="Normalno 4" xfId="4"/>
    <cellStyle name="Zarez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507"/>
  <sheetViews>
    <sheetView topLeftCell="A46" zoomScaleNormal="100" workbookViewId="0">
      <selection activeCell="I55" sqref="I55"/>
    </sheetView>
  </sheetViews>
  <sheetFormatPr defaultColWidth="11.42578125" defaultRowHeight="12.75" x14ac:dyDescent="0.2"/>
  <cols>
    <col min="1" max="1" width="20.28515625" style="83" customWidth="1"/>
    <col min="2" max="2" width="35.5703125" style="84" customWidth="1"/>
    <col min="3" max="3" width="13.28515625" style="85" customWidth="1"/>
    <col min="4" max="4" width="17.5703125" style="85" customWidth="1"/>
    <col min="5" max="7" width="11.42578125" style="1"/>
    <col min="8" max="12" width="12.7109375" style="2" customWidth="1"/>
    <col min="13" max="13" width="11.42578125" style="2"/>
    <col min="14" max="245" width="11.42578125" style="1"/>
    <col min="246" max="246" width="12.7109375" style="1" customWidth="1"/>
    <col min="247" max="247" width="35.5703125" style="1" customWidth="1"/>
    <col min="248" max="248" width="11.5703125" style="1" customWidth="1"/>
    <col min="249" max="249" width="10.42578125" style="1" customWidth="1"/>
    <col min="250" max="250" width="11.5703125" style="1" customWidth="1"/>
    <col min="251" max="251" width="10.140625" style="1" customWidth="1"/>
    <col min="252" max="252" width="9.85546875" style="1" customWidth="1"/>
    <col min="253" max="253" width="6.85546875" style="1" customWidth="1"/>
    <col min="254" max="254" width="10.28515625" style="1" customWidth="1"/>
    <col min="255" max="255" width="4.85546875" style="1" customWidth="1"/>
    <col min="256" max="256" width="8.28515625" style="1" customWidth="1"/>
    <col min="257" max="257" width="6.42578125" style="1" customWidth="1"/>
    <col min="258" max="258" width="11.7109375" style="1" bestFit="1" customWidth="1"/>
    <col min="259" max="259" width="11.42578125" style="1"/>
    <col min="260" max="260" width="11.5703125" style="1" customWidth="1"/>
    <col min="261" max="501" width="11.42578125" style="1"/>
    <col min="502" max="502" width="12.7109375" style="1" customWidth="1"/>
    <col min="503" max="503" width="35.5703125" style="1" customWidth="1"/>
    <col min="504" max="504" width="11.5703125" style="1" customWidth="1"/>
    <col min="505" max="505" width="10.42578125" style="1" customWidth="1"/>
    <col min="506" max="506" width="11.5703125" style="1" customWidth="1"/>
    <col min="507" max="507" width="10.140625" style="1" customWidth="1"/>
    <col min="508" max="508" width="9.85546875" style="1" customWidth="1"/>
    <col min="509" max="509" width="6.85546875" style="1" customWidth="1"/>
    <col min="510" max="510" width="10.28515625" style="1" customWidth="1"/>
    <col min="511" max="511" width="4.85546875" style="1" customWidth="1"/>
    <col min="512" max="512" width="8.28515625" style="1" customWidth="1"/>
    <col min="513" max="513" width="6.42578125" style="1" customWidth="1"/>
    <col min="514" max="514" width="11.7109375" style="1" bestFit="1" customWidth="1"/>
    <col min="515" max="515" width="11.42578125" style="1"/>
    <col min="516" max="516" width="11.5703125" style="1" customWidth="1"/>
    <col min="517" max="757" width="11.42578125" style="1"/>
    <col min="758" max="758" width="12.7109375" style="1" customWidth="1"/>
    <col min="759" max="759" width="35.5703125" style="1" customWidth="1"/>
    <col min="760" max="760" width="11.5703125" style="1" customWidth="1"/>
    <col min="761" max="761" width="10.42578125" style="1" customWidth="1"/>
    <col min="762" max="762" width="11.5703125" style="1" customWidth="1"/>
    <col min="763" max="763" width="10.140625" style="1" customWidth="1"/>
    <col min="764" max="764" width="9.85546875" style="1" customWidth="1"/>
    <col min="765" max="765" width="6.85546875" style="1" customWidth="1"/>
    <col min="766" max="766" width="10.28515625" style="1" customWidth="1"/>
    <col min="767" max="767" width="4.85546875" style="1" customWidth="1"/>
    <col min="768" max="768" width="8.28515625" style="1" customWidth="1"/>
    <col min="769" max="769" width="6.42578125" style="1" customWidth="1"/>
    <col min="770" max="770" width="11.7109375" style="1" bestFit="1" customWidth="1"/>
    <col min="771" max="771" width="11.42578125" style="1"/>
    <col min="772" max="772" width="11.5703125" style="1" customWidth="1"/>
    <col min="773" max="1013" width="11.42578125" style="1"/>
    <col min="1014" max="1014" width="12.7109375" style="1" customWidth="1"/>
    <col min="1015" max="1015" width="35.5703125" style="1" customWidth="1"/>
    <col min="1016" max="1016" width="11.5703125" style="1" customWidth="1"/>
    <col min="1017" max="1017" width="10.42578125" style="1" customWidth="1"/>
    <col min="1018" max="1018" width="11.5703125" style="1" customWidth="1"/>
    <col min="1019" max="1019" width="10.140625" style="1" customWidth="1"/>
    <col min="1020" max="1020" width="9.85546875" style="1" customWidth="1"/>
    <col min="1021" max="1021" width="6.85546875" style="1" customWidth="1"/>
    <col min="1022" max="1022" width="10.28515625" style="1" customWidth="1"/>
    <col min="1023" max="1023" width="4.85546875" style="1" customWidth="1"/>
    <col min="1024" max="1024" width="8.28515625" style="1" customWidth="1"/>
    <col min="1025" max="1025" width="6.42578125" style="1" customWidth="1"/>
    <col min="1026" max="1026" width="11.7109375" style="1" bestFit="1" customWidth="1"/>
    <col min="1027" max="1027" width="11.42578125" style="1"/>
    <col min="1028" max="1028" width="11.5703125" style="1" customWidth="1"/>
    <col min="1029" max="1269" width="11.42578125" style="1"/>
    <col min="1270" max="1270" width="12.7109375" style="1" customWidth="1"/>
    <col min="1271" max="1271" width="35.5703125" style="1" customWidth="1"/>
    <col min="1272" max="1272" width="11.5703125" style="1" customWidth="1"/>
    <col min="1273" max="1273" width="10.42578125" style="1" customWidth="1"/>
    <col min="1274" max="1274" width="11.5703125" style="1" customWidth="1"/>
    <col min="1275" max="1275" width="10.140625" style="1" customWidth="1"/>
    <col min="1276" max="1276" width="9.85546875" style="1" customWidth="1"/>
    <col min="1277" max="1277" width="6.85546875" style="1" customWidth="1"/>
    <col min="1278" max="1278" width="10.28515625" style="1" customWidth="1"/>
    <col min="1279" max="1279" width="4.85546875" style="1" customWidth="1"/>
    <col min="1280" max="1280" width="8.28515625" style="1" customWidth="1"/>
    <col min="1281" max="1281" width="6.42578125" style="1" customWidth="1"/>
    <col min="1282" max="1282" width="11.7109375" style="1" bestFit="1" customWidth="1"/>
    <col min="1283" max="1283" width="11.42578125" style="1"/>
    <col min="1284" max="1284" width="11.5703125" style="1" customWidth="1"/>
    <col min="1285" max="1525" width="11.42578125" style="1"/>
    <col min="1526" max="1526" width="12.7109375" style="1" customWidth="1"/>
    <col min="1527" max="1527" width="35.5703125" style="1" customWidth="1"/>
    <col min="1528" max="1528" width="11.5703125" style="1" customWidth="1"/>
    <col min="1529" max="1529" width="10.42578125" style="1" customWidth="1"/>
    <col min="1530" max="1530" width="11.5703125" style="1" customWidth="1"/>
    <col min="1531" max="1531" width="10.140625" style="1" customWidth="1"/>
    <col min="1532" max="1532" width="9.85546875" style="1" customWidth="1"/>
    <col min="1533" max="1533" width="6.85546875" style="1" customWidth="1"/>
    <col min="1534" max="1534" width="10.28515625" style="1" customWidth="1"/>
    <col min="1535" max="1535" width="4.85546875" style="1" customWidth="1"/>
    <col min="1536" max="1536" width="8.28515625" style="1" customWidth="1"/>
    <col min="1537" max="1537" width="6.42578125" style="1" customWidth="1"/>
    <col min="1538" max="1538" width="11.7109375" style="1" bestFit="1" customWidth="1"/>
    <col min="1539" max="1539" width="11.42578125" style="1"/>
    <col min="1540" max="1540" width="11.5703125" style="1" customWidth="1"/>
    <col min="1541" max="1781" width="11.42578125" style="1"/>
    <col min="1782" max="1782" width="12.7109375" style="1" customWidth="1"/>
    <col min="1783" max="1783" width="35.5703125" style="1" customWidth="1"/>
    <col min="1784" max="1784" width="11.5703125" style="1" customWidth="1"/>
    <col min="1785" max="1785" width="10.42578125" style="1" customWidth="1"/>
    <col min="1786" max="1786" width="11.5703125" style="1" customWidth="1"/>
    <col min="1787" max="1787" width="10.140625" style="1" customWidth="1"/>
    <col min="1788" max="1788" width="9.85546875" style="1" customWidth="1"/>
    <col min="1789" max="1789" width="6.85546875" style="1" customWidth="1"/>
    <col min="1790" max="1790" width="10.28515625" style="1" customWidth="1"/>
    <col min="1791" max="1791" width="4.85546875" style="1" customWidth="1"/>
    <col min="1792" max="1792" width="8.28515625" style="1" customWidth="1"/>
    <col min="1793" max="1793" width="6.42578125" style="1" customWidth="1"/>
    <col min="1794" max="1794" width="11.7109375" style="1" bestFit="1" customWidth="1"/>
    <col min="1795" max="1795" width="11.42578125" style="1"/>
    <col min="1796" max="1796" width="11.5703125" style="1" customWidth="1"/>
    <col min="1797" max="2037" width="11.42578125" style="1"/>
    <col min="2038" max="2038" width="12.7109375" style="1" customWidth="1"/>
    <col min="2039" max="2039" width="35.5703125" style="1" customWidth="1"/>
    <col min="2040" max="2040" width="11.5703125" style="1" customWidth="1"/>
    <col min="2041" max="2041" width="10.42578125" style="1" customWidth="1"/>
    <col min="2042" max="2042" width="11.5703125" style="1" customWidth="1"/>
    <col min="2043" max="2043" width="10.140625" style="1" customWidth="1"/>
    <col min="2044" max="2044" width="9.85546875" style="1" customWidth="1"/>
    <col min="2045" max="2045" width="6.85546875" style="1" customWidth="1"/>
    <col min="2046" max="2046" width="10.28515625" style="1" customWidth="1"/>
    <col min="2047" max="2047" width="4.85546875" style="1" customWidth="1"/>
    <col min="2048" max="2048" width="8.28515625" style="1" customWidth="1"/>
    <col min="2049" max="2049" width="6.42578125" style="1" customWidth="1"/>
    <col min="2050" max="2050" width="11.7109375" style="1" bestFit="1" customWidth="1"/>
    <col min="2051" max="2051" width="11.42578125" style="1"/>
    <col min="2052" max="2052" width="11.5703125" style="1" customWidth="1"/>
    <col min="2053" max="2293" width="11.42578125" style="1"/>
    <col min="2294" max="2294" width="12.7109375" style="1" customWidth="1"/>
    <col min="2295" max="2295" width="35.5703125" style="1" customWidth="1"/>
    <col min="2296" max="2296" width="11.5703125" style="1" customWidth="1"/>
    <col min="2297" max="2297" width="10.42578125" style="1" customWidth="1"/>
    <col min="2298" max="2298" width="11.5703125" style="1" customWidth="1"/>
    <col min="2299" max="2299" width="10.140625" style="1" customWidth="1"/>
    <col min="2300" max="2300" width="9.85546875" style="1" customWidth="1"/>
    <col min="2301" max="2301" width="6.85546875" style="1" customWidth="1"/>
    <col min="2302" max="2302" width="10.28515625" style="1" customWidth="1"/>
    <col min="2303" max="2303" width="4.85546875" style="1" customWidth="1"/>
    <col min="2304" max="2304" width="8.28515625" style="1" customWidth="1"/>
    <col min="2305" max="2305" width="6.42578125" style="1" customWidth="1"/>
    <col min="2306" max="2306" width="11.7109375" style="1" bestFit="1" customWidth="1"/>
    <col min="2307" max="2307" width="11.42578125" style="1"/>
    <col min="2308" max="2308" width="11.5703125" style="1" customWidth="1"/>
    <col min="2309" max="2549" width="11.42578125" style="1"/>
    <col min="2550" max="2550" width="12.7109375" style="1" customWidth="1"/>
    <col min="2551" max="2551" width="35.5703125" style="1" customWidth="1"/>
    <col min="2552" max="2552" width="11.5703125" style="1" customWidth="1"/>
    <col min="2553" max="2553" width="10.42578125" style="1" customWidth="1"/>
    <col min="2554" max="2554" width="11.5703125" style="1" customWidth="1"/>
    <col min="2555" max="2555" width="10.140625" style="1" customWidth="1"/>
    <col min="2556" max="2556" width="9.85546875" style="1" customWidth="1"/>
    <col min="2557" max="2557" width="6.85546875" style="1" customWidth="1"/>
    <col min="2558" max="2558" width="10.28515625" style="1" customWidth="1"/>
    <col min="2559" max="2559" width="4.85546875" style="1" customWidth="1"/>
    <col min="2560" max="2560" width="8.28515625" style="1" customWidth="1"/>
    <col min="2561" max="2561" width="6.42578125" style="1" customWidth="1"/>
    <col min="2562" max="2562" width="11.7109375" style="1" bestFit="1" customWidth="1"/>
    <col min="2563" max="2563" width="11.42578125" style="1"/>
    <col min="2564" max="2564" width="11.5703125" style="1" customWidth="1"/>
    <col min="2565" max="2805" width="11.42578125" style="1"/>
    <col min="2806" max="2806" width="12.7109375" style="1" customWidth="1"/>
    <col min="2807" max="2807" width="35.5703125" style="1" customWidth="1"/>
    <col min="2808" max="2808" width="11.5703125" style="1" customWidth="1"/>
    <col min="2809" max="2809" width="10.42578125" style="1" customWidth="1"/>
    <col min="2810" max="2810" width="11.5703125" style="1" customWidth="1"/>
    <col min="2811" max="2811" width="10.140625" style="1" customWidth="1"/>
    <col min="2812" max="2812" width="9.85546875" style="1" customWidth="1"/>
    <col min="2813" max="2813" width="6.85546875" style="1" customWidth="1"/>
    <col min="2814" max="2814" width="10.28515625" style="1" customWidth="1"/>
    <col min="2815" max="2815" width="4.85546875" style="1" customWidth="1"/>
    <col min="2816" max="2816" width="8.28515625" style="1" customWidth="1"/>
    <col min="2817" max="2817" width="6.42578125" style="1" customWidth="1"/>
    <col min="2818" max="2818" width="11.7109375" style="1" bestFit="1" customWidth="1"/>
    <col min="2819" max="2819" width="11.42578125" style="1"/>
    <col min="2820" max="2820" width="11.5703125" style="1" customWidth="1"/>
    <col min="2821" max="3061" width="11.42578125" style="1"/>
    <col min="3062" max="3062" width="12.7109375" style="1" customWidth="1"/>
    <col min="3063" max="3063" width="35.5703125" style="1" customWidth="1"/>
    <col min="3064" max="3064" width="11.5703125" style="1" customWidth="1"/>
    <col min="3065" max="3065" width="10.42578125" style="1" customWidth="1"/>
    <col min="3066" max="3066" width="11.5703125" style="1" customWidth="1"/>
    <col min="3067" max="3067" width="10.140625" style="1" customWidth="1"/>
    <col min="3068" max="3068" width="9.85546875" style="1" customWidth="1"/>
    <col min="3069" max="3069" width="6.85546875" style="1" customWidth="1"/>
    <col min="3070" max="3070" width="10.28515625" style="1" customWidth="1"/>
    <col min="3071" max="3071" width="4.85546875" style="1" customWidth="1"/>
    <col min="3072" max="3072" width="8.28515625" style="1" customWidth="1"/>
    <col min="3073" max="3073" width="6.42578125" style="1" customWidth="1"/>
    <col min="3074" max="3074" width="11.7109375" style="1" bestFit="1" customWidth="1"/>
    <col min="3075" max="3075" width="11.42578125" style="1"/>
    <col min="3076" max="3076" width="11.5703125" style="1" customWidth="1"/>
    <col min="3077" max="3317" width="11.42578125" style="1"/>
    <col min="3318" max="3318" width="12.7109375" style="1" customWidth="1"/>
    <col min="3319" max="3319" width="35.5703125" style="1" customWidth="1"/>
    <col min="3320" max="3320" width="11.5703125" style="1" customWidth="1"/>
    <col min="3321" max="3321" width="10.42578125" style="1" customWidth="1"/>
    <col min="3322" max="3322" width="11.5703125" style="1" customWidth="1"/>
    <col min="3323" max="3323" width="10.140625" style="1" customWidth="1"/>
    <col min="3324" max="3324" width="9.85546875" style="1" customWidth="1"/>
    <col min="3325" max="3325" width="6.85546875" style="1" customWidth="1"/>
    <col min="3326" max="3326" width="10.28515625" style="1" customWidth="1"/>
    <col min="3327" max="3327" width="4.85546875" style="1" customWidth="1"/>
    <col min="3328" max="3328" width="8.28515625" style="1" customWidth="1"/>
    <col min="3329" max="3329" width="6.42578125" style="1" customWidth="1"/>
    <col min="3330" max="3330" width="11.7109375" style="1" bestFit="1" customWidth="1"/>
    <col min="3331" max="3331" width="11.42578125" style="1"/>
    <col min="3332" max="3332" width="11.5703125" style="1" customWidth="1"/>
    <col min="3333" max="3573" width="11.42578125" style="1"/>
    <col min="3574" max="3574" width="12.7109375" style="1" customWidth="1"/>
    <col min="3575" max="3575" width="35.5703125" style="1" customWidth="1"/>
    <col min="3576" max="3576" width="11.5703125" style="1" customWidth="1"/>
    <col min="3577" max="3577" width="10.42578125" style="1" customWidth="1"/>
    <col min="3578" max="3578" width="11.5703125" style="1" customWidth="1"/>
    <col min="3579" max="3579" width="10.140625" style="1" customWidth="1"/>
    <col min="3580" max="3580" width="9.85546875" style="1" customWidth="1"/>
    <col min="3581" max="3581" width="6.85546875" style="1" customWidth="1"/>
    <col min="3582" max="3582" width="10.28515625" style="1" customWidth="1"/>
    <col min="3583" max="3583" width="4.85546875" style="1" customWidth="1"/>
    <col min="3584" max="3584" width="8.28515625" style="1" customWidth="1"/>
    <col min="3585" max="3585" width="6.42578125" style="1" customWidth="1"/>
    <col min="3586" max="3586" width="11.7109375" style="1" bestFit="1" customWidth="1"/>
    <col min="3587" max="3587" width="11.42578125" style="1"/>
    <col min="3588" max="3588" width="11.5703125" style="1" customWidth="1"/>
    <col min="3589" max="3829" width="11.42578125" style="1"/>
    <col min="3830" max="3830" width="12.7109375" style="1" customWidth="1"/>
    <col min="3831" max="3831" width="35.5703125" style="1" customWidth="1"/>
    <col min="3832" max="3832" width="11.5703125" style="1" customWidth="1"/>
    <col min="3833" max="3833" width="10.42578125" style="1" customWidth="1"/>
    <col min="3834" max="3834" width="11.5703125" style="1" customWidth="1"/>
    <col min="3835" max="3835" width="10.140625" style="1" customWidth="1"/>
    <col min="3836" max="3836" width="9.85546875" style="1" customWidth="1"/>
    <col min="3837" max="3837" width="6.85546875" style="1" customWidth="1"/>
    <col min="3838" max="3838" width="10.28515625" style="1" customWidth="1"/>
    <col min="3839" max="3839" width="4.85546875" style="1" customWidth="1"/>
    <col min="3840" max="3840" width="8.28515625" style="1" customWidth="1"/>
    <col min="3841" max="3841" width="6.42578125" style="1" customWidth="1"/>
    <col min="3842" max="3842" width="11.7109375" style="1" bestFit="1" customWidth="1"/>
    <col min="3843" max="3843" width="11.42578125" style="1"/>
    <col min="3844" max="3844" width="11.5703125" style="1" customWidth="1"/>
    <col min="3845" max="4085" width="11.42578125" style="1"/>
    <col min="4086" max="4086" width="12.7109375" style="1" customWidth="1"/>
    <col min="4087" max="4087" width="35.5703125" style="1" customWidth="1"/>
    <col min="4088" max="4088" width="11.5703125" style="1" customWidth="1"/>
    <col min="4089" max="4089" width="10.42578125" style="1" customWidth="1"/>
    <col min="4090" max="4090" width="11.5703125" style="1" customWidth="1"/>
    <col min="4091" max="4091" width="10.140625" style="1" customWidth="1"/>
    <col min="4092" max="4092" width="9.85546875" style="1" customWidth="1"/>
    <col min="4093" max="4093" width="6.85546875" style="1" customWidth="1"/>
    <col min="4094" max="4094" width="10.28515625" style="1" customWidth="1"/>
    <col min="4095" max="4095" width="4.85546875" style="1" customWidth="1"/>
    <col min="4096" max="4096" width="8.28515625" style="1" customWidth="1"/>
    <col min="4097" max="4097" width="6.42578125" style="1" customWidth="1"/>
    <col min="4098" max="4098" width="11.7109375" style="1" bestFit="1" customWidth="1"/>
    <col min="4099" max="4099" width="11.42578125" style="1"/>
    <col min="4100" max="4100" width="11.5703125" style="1" customWidth="1"/>
    <col min="4101" max="4341" width="11.42578125" style="1"/>
    <col min="4342" max="4342" width="12.7109375" style="1" customWidth="1"/>
    <col min="4343" max="4343" width="35.5703125" style="1" customWidth="1"/>
    <col min="4344" max="4344" width="11.5703125" style="1" customWidth="1"/>
    <col min="4345" max="4345" width="10.42578125" style="1" customWidth="1"/>
    <col min="4346" max="4346" width="11.5703125" style="1" customWidth="1"/>
    <col min="4347" max="4347" width="10.140625" style="1" customWidth="1"/>
    <col min="4348" max="4348" width="9.85546875" style="1" customWidth="1"/>
    <col min="4349" max="4349" width="6.85546875" style="1" customWidth="1"/>
    <col min="4350" max="4350" width="10.28515625" style="1" customWidth="1"/>
    <col min="4351" max="4351" width="4.85546875" style="1" customWidth="1"/>
    <col min="4352" max="4352" width="8.28515625" style="1" customWidth="1"/>
    <col min="4353" max="4353" width="6.42578125" style="1" customWidth="1"/>
    <col min="4354" max="4354" width="11.7109375" style="1" bestFit="1" customWidth="1"/>
    <col min="4355" max="4355" width="11.42578125" style="1"/>
    <col min="4356" max="4356" width="11.5703125" style="1" customWidth="1"/>
    <col min="4357" max="4597" width="11.42578125" style="1"/>
    <col min="4598" max="4598" width="12.7109375" style="1" customWidth="1"/>
    <col min="4599" max="4599" width="35.5703125" style="1" customWidth="1"/>
    <col min="4600" max="4600" width="11.5703125" style="1" customWidth="1"/>
    <col min="4601" max="4601" width="10.42578125" style="1" customWidth="1"/>
    <col min="4602" max="4602" width="11.5703125" style="1" customWidth="1"/>
    <col min="4603" max="4603" width="10.140625" style="1" customWidth="1"/>
    <col min="4604" max="4604" width="9.85546875" style="1" customWidth="1"/>
    <col min="4605" max="4605" width="6.85546875" style="1" customWidth="1"/>
    <col min="4606" max="4606" width="10.28515625" style="1" customWidth="1"/>
    <col min="4607" max="4607" width="4.85546875" style="1" customWidth="1"/>
    <col min="4608" max="4608" width="8.28515625" style="1" customWidth="1"/>
    <col min="4609" max="4609" width="6.42578125" style="1" customWidth="1"/>
    <col min="4610" max="4610" width="11.7109375" style="1" bestFit="1" customWidth="1"/>
    <col min="4611" max="4611" width="11.42578125" style="1"/>
    <col min="4612" max="4612" width="11.5703125" style="1" customWidth="1"/>
    <col min="4613" max="4853" width="11.42578125" style="1"/>
    <col min="4854" max="4854" width="12.7109375" style="1" customWidth="1"/>
    <col min="4855" max="4855" width="35.5703125" style="1" customWidth="1"/>
    <col min="4856" max="4856" width="11.5703125" style="1" customWidth="1"/>
    <col min="4857" max="4857" width="10.42578125" style="1" customWidth="1"/>
    <col min="4858" max="4858" width="11.5703125" style="1" customWidth="1"/>
    <col min="4859" max="4859" width="10.140625" style="1" customWidth="1"/>
    <col min="4860" max="4860" width="9.85546875" style="1" customWidth="1"/>
    <col min="4861" max="4861" width="6.85546875" style="1" customWidth="1"/>
    <col min="4862" max="4862" width="10.28515625" style="1" customWidth="1"/>
    <col min="4863" max="4863" width="4.85546875" style="1" customWidth="1"/>
    <col min="4864" max="4864" width="8.28515625" style="1" customWidth="1"/>
    <col min="4865" max="4865" width="6.42578125" style="1" customWidth="1"/>
    <col min="4866" max="4866" width="11.7109375" style="1" bestFit="1" customWidth="1"/>
    <col min="4867" max="4867" width="11.42578125" style="1"/>
    <col min="4868" max="4868" width="11.5703125" style="1" customWidth="1"/>
    <col min="4869" max="5109" width="11.42578125" style="1"/>
    <col min="5110" max="5110" width="12.7109375" style="1" customWidth="1"/>
    <col min="5111" max="5111" width="35.5703125" style="1" customWidth="1"/>
    <col min="5112" max="5112" width="11.5703125" style="1" customWidth="1"/>
    <col min="5113" max="5113" width="10.42578125" style="1" customWidth="1"/>
    <col min="5114" max="5114" width="11.5703125" style="1" customWidth="1"/>
    <col min="5115" max="5115" width="10.140625" style="1" customWidth="1"/>
    <col min="5116" max="5116" width="9.85546875" style="1" customWidth="1"/>
    <col min="5117" max="5117" width="6.85546875" style="1" customWidth="1"/>
    <col min="5118" max="5118" width="10.28515625" style="1" customWidth="1"/>
    <col min="5119" max="5119" width="4.85546875" style="1" customWidth="1"/>
    <col min="5120" max="5120" width="8.28515625" style="1" customWidth="1"/>
    <col min="5121" max="5121" width="6.42578125" style="1" customWidth="1"/>
    <col min="5122" max="5122" width="11.7109375" style="1" bestFit="1" customWidth="1"/>
    <col min="5123" max="5123" width="11.42578125" style="1"/>
    <col min="5124" max="5124" width="11.5703125" style="1" customWidth="1"/>
    <col min="5125" max="5365" width="11.42578125" style="1"/>
    <col min="5366" max="5366" width="12.7109375" style="1" customWidth="1"/>
    <col min="5367" max="5367" width="35.5703125" style="1" customWidth="1"/>
    <col min="5368" max="5368" width="11.5703125" style="1" customWidth="1"/>
    <col min="5369" max="5369" width="10.42578125" style="1" customWidth="1"/>
    <col min="5370" max="5370" width="11.5703125" style="1" customWidth="1"/>
    <col min="5371" max="5371" width="10.140625" style="1" customWidth="1"/>
    <col min="5372" max="5372" width="9.85546875" style="1" customWidth="1"/>
    <col min="5373" max="5373" width="6.85546875" style="1" customWidth="1"/>
    <col min="5374" max="5374" width="10.28515625" style="1" customWidth="1"/>
    <col min="5375" max="5375" width="4.85546875" style="1" customWidth="1"/>
    <col min="5376" max="5376" width="8.28515625" style="1" customWidth="1"/>
    <col min="5377" max="5377" width="6.42578125" style="1" customWidth="1"/>
    <col min="5378" max="5378" width="11.7109375" style="1" bestFit="1" customWidth="1"/>
    <col min="5379" max="5379" width="11.42578125" style="1"/>
    <col min="5380" max="5380" width="11.5703125" style="1" customWidth="1"/>
    <col min="5381" max="5621" width="11.42578125" style="1"/>
    <col min="5622" max="5622" width="12.7109375" style="1" customWidth="1"/>
    <col min="5623" max="5623" width="35.5703125" style="1" customWidth="1"/>
    <col min="5624" max="5624" width="11.5703125" style="1" customWidth="1"/>
    <col min="5625" max="5625" width="10.42578125" style="1" customWidth="1"/>
    <col min="5626" max="5626" width="11.5703125" style="1" customWidth="1"/>
    <col min="5627" max="5627" width="10.140625" style="1" customWidth="1"/>
    <col min="5628" max="5628" width="9.85546875" style="1" customWidth="1"/>
    <col min="5629" max="5629" width="6.85546875" style="1" customWidth="1"/>
    <col min="5630" max="5630" width="10.28515625" style="1" customWidth="1"/>
    <col min="5631" max="5631" width="4.85546875" style="1" customWidth="1"/>
    <col min="5632" max="5632" width="8.28515625" style="1" customWidth="1"/>
    <col min="5633" max="5633" width="6.42578125" style="1" customWidth="1"/>
    <col min="5634" max="5634" width="11.7109375" style="1" bestFit="1" customWidth="1"/>
    <col min="5635" max="5635" width="11.42578125" style="1"/>
    <col min="5636" max="5636" width="11.5703125" style="1" customWidth="1"/>
    <col min="5637" max="5877" width="11.42578125" style="1"/>
    <col min="5878" max="5878" width="12.7109375" style="1" customWidth="1"/>
    <col min="5879" max="5879" width="35.5703125" style="1" customWidth="1"/>
    <col min="5880" max="5880" width="11.5703125" style="1" customWidth="1"/>
    <col min="5881" max="5881" width="10.42578125" style="1" customWidth="1"/>
    <col min="5882" max="5882" width="11.5703125" style="1" customWidth="1"/>
    <col min="5883" max="5883" width="10.140625" style="1" customWidth="1"/>
    <col min="5884" max="5884" width="9.85546875" style="1" customWidth="1"/>
    <col min="5885" max="5885" width="6.85546875" style="1" customWidth="1"/>
    <col min="5886" max="5886" width="10.28515625" style="1" customWidth="1"/>
    <col min="5887" max="5887" width="4.85546875" style="1" customWidth="1"/>
    <col min="5888" max="5888" width="8.28515625" style="1" customWidth="1"/>
    <col min="5889" max="5889" width="6.42578125" style="1" customWidth="1"/>
    <col min="5890" max="5890" width="11.7109375" style="1" bestFit="1" customWidth="1"/>
    <col min="5891" max="5891" width="11.42578125" style="1"/>
    <col min="5892" max="5892" width="11.5703125" style="1" customWidth="1"/>
    <col min="5893" max="6133" width="11.42578125" style="1"/>
    <col min="6134" max="6134" width="12.7109375" style="1" customWidth="1"/>
    <col min="6135" max="6135" width="35.5703125" style="1" customWidth="1"/>
    <col min="6136" max="6136" width="11.5703125" style="1" customWidth="1"/>
    <col min="6137" max="6137" width="10.42578125" style="1" customWidth="1"/>
    <col min="6138" max="6138" width="11.5703125" style="1" customWidth="1"/>
    <col min="6139" max="6139" width="10.140625" style="1" customWidth="1"/>
    <col min="6140" max="6140" width="9.85546875" style="1" customWidth="1"/>
    <col min="6141" max="6141" width="6.85546875" style="1" customWidth="1"/>
    <col min="6142" max="6142" width="10.28515625" style="1" customWidth="1"/>
    <col min="6143" max="6143" width="4.85546875" style="1" customWidth="1"/>
    <col min="6144" max="6144" width="8.28515625" style="1" customWidth="1"/>
    <col min="6145" max="6145" width="6.42578125" style="1" customWidth="1"/>
    <col min="6146" max="6146" width="11.7109375" style="1" bestFit="1" customWidth="1"/>
    <col min="6147" max="6147" width="11.42578125" style="1"/>
    <col min="6148" max="6148" width="11.5703125" style="1" customWidth="1"/>
    <col min="6149" max="6389" width="11.42578125" style="1"/>
    <col min="6390" max="6390" width="12.7109375" style="1" customWidth="1"/>
    <col min="6391" max="6391" width="35.5703125" style="1" customWidth="1"/>
    <col min="6392" max="6392" width="11.5703125" style="1" customWidth="1"/>
    <col min="6393" max="6393" width="10.42578125" style="1" customWidth="1"/>
    <col min="6394" max="6394" width="11.5703125" style="1" customWidth="1"/>
    <col min="6395" max="6395" width="10.140625" style="1" customWidth="1"/>
    <col min="6396" max="6396" width="9.85546875" style="1" customWidth="1"/>
    <col min="6397" max="6397" width="6.85546875" style="1" customWidth="1"/>
    <col min="6398" max="6398" width="10.28515625" style="1" customWidth="1"/>
    <col min="6399" max="6399" width="4.85546875" style="1" customWidth="1"/>
    <col min="6400" max="6400" width="8.28515625" style="1" customWidth="1"/>
    <col min="6401" max="6401" width="6.42578125" style="1" customWidth="1"/>
    <col min="6402" max="6402" width="11.7109375" style="1" bestFit="1" customWidth="1"/>
    <col min="6403" max="6403" width="11.42578125" style="1"/>
    <col min="6404" max="6404" width="11.5703125" style="1" customWidth="1"/>
    <col min="6405" max="6645" width="11.42578125" style="1"/>
    <col min="6646" max="6646" width="12.7109375" style="1" customWidth="1"/>
    <col min="6647" max="6647" width="35.5703125" style="1" customWidth="1"/>
    <col min="6648" max="6648" width="11.5703125" style="1" customWidth="1"/>
    <col min="6649" max="6649" width="10.42578125" style="1" customWidth="1"/>
    <col min="6650" max="6650" width="11.5703125" style="1" customWidth="1"/>
    <col min="6651" max="6651" width="10.140625" style="1" customWidth="1"/>
    <col min="6652" max="6652" width="9.85546875" style="1" customWidth="1"/>
    <col min="6653" max="6653" width="6.85546875" style="1" customWidth="1"/>
    <col min="6654" max="6654" width="10.28515625" style="1" customWidth="1"/>
    <col min="6655" max="6655" width="4.85546875" style="1" customWidth="1"/>
    <col min="6656" max="6656" width="8.28515625" style="1" customWidth="1"/>
    <col min="6657" max="6657" width="6.42578125" style="1" customWidth="1"/>
    <col min="6658" max="6658" width="11.7109375" style="1" bestFit="1" customWidth="1"/>
    <col min="6659" max="6659" width="11.42578125" style="1"/>
    <col min="6660" max="6660" width="11.5703125" style="1" customWidth="1"/>
    <col min="6661" max="6901" width="11.42578125" style="1"/>
    <col min="6902" max="6902" width="12.7109375" style="1" customWidth="1"/>
    <col min="6903" max="6903" width="35.5703125" style="1" customWidth="1"/>
    <col min="6904" max="6904" width="11.5703125" style="1" customWidth="1"/>
    <col min="6905" max="6905" width="10.42578125" style="1" customWidth="1"/>
    <col min="6906" max="6906" width="11.5703125" style="1" customWidth="1"/>
    <col min="6907" max="6907" width="10.140625" style="1" customWidth="1"/>
    <col min="6908" max="6908" width="9.85546875" style="1" customWidth="1"/>
    <col min="6909" max="6909" width="6.85546875" style="1" customWidth="1"/>
    <col min="6910" max="6910" width="10.28515625" style="1" customWidth="1"/>
    <col min="6911" max="6911" width="4.85546875" style="1" customWidth="1"/>
    <col min="6912" max="6912" width="8.28515625" style="1" customWidth="1"/>
    <col min="6913" max="6913" width="6.42578125" style="1" customWidth="1"/>
    <col min="6914" max="6914" width="11.7109375" style="1" bestFit="1" customWidth="1"/>
    <col min="6915" max="6915" width="11.42578125" style="1"/>
    <col min="6916" max="6916" width="11.5703125" style="1" customWidth="1"/>
    <col min="6917" max="7157" width="11.42578125" style="1"/>
    <col min="7158" max="7158" width="12.7109375" style="1" customWidth="1"/>
    <col min="7159" max="7159" width="35.5703125" style="1" customWidth="1"/>
    <col min="7160" max="7160" width="11.5703125" style="1" customWidth="1"/>
    <col min="7161" max="7161" width="10.42578125" style="1" customWidth="1"/>
    <col min="7162" max="7162" width="11.5703125" style="1" customWidth="1"/>
    <col min="7163" max="7163" width="10.140625" style="1" customWidth="1"/>
    <col min="7164" max="7164" width="9.85546875" style="1" customWidth="1"/>
    <col min="7165" max="7165" width="6.85546875" style="1" customWidth="1"/>
    <col min="7166" max="7166" width="10.28515625" style="1" customWidth="1"/>
    <col min="7167" max="7167" width="4.85546875" style="1" customWidth="1"/>
    <col min="7168" max="7168" width="8.28515625" style="1" customWidth="1"/>
    <col min="7169" max="7169" width="6.42578125" style="1" customWidth="1"/>
    <col min="7170" max="7170" width="11.7109375" style="1" bestFit="1" customWidth="1"/>
    <col min="7171" max="7171" width="11.42578125" style="1"/>
    <col min="7172" max="7172" width="11.5703125" style="1" customWidth="1"/>
    <col min="7173" max="7413" width="11.42578125" style="1"/>
    <col min="7414" max="7414" width="12.7109375" style="1" customWidth="1"/>
    <col min="7415" max="7415" width="35.5703125" style="1" customWidth="1"/>
    <col min="7416" max="7416" width="11.5703125" style="1" customWidth="1"/>
    <col min="7417" max="7417" width="10.42578125" style="1" customWidth="1"/>
    <col min="7418" max="7418" width="11.5703125" style="1" customWidth="1"/>
    <col min="7419" max="7419" width="10.140625" style="1" customWidth="1"/>
    <col min="7420" max="7420" width="9.85546875" style="1" customWidth="1"/>
    <col min="7421" max="7421" width="6.85546875" style="1" customWidth="1"/>
    <col min="7422" max="7422" width="10.28515625" style="1" customWidth="1"/>
    <col min="7423" max="7423" width="4.85546875" style="1" customWidth="1"/>
    <col min="7424" max="7424" width="8.28515625" style="1" customWidth="1"/>
    <col min="7425" max="7425" width="6.42578125" style="1" customWidth="1"/>
    <col min="7426" max="7426" width="11.7109375" style="1" bestFit="1" customWidth="1"/>
    <col min="7427" max="7427" width="11.42578125" style="1"/>
    <col min="7428" max="7428" width="11.5703125" style="1" customWidth="1"/>
    <col min="7429" max="7669" width="11.42578125" style="1"/>
    <col min="7670" max="7670" width="12.7109375" style="1" customWidth="1"/>
    <col min="7671" max="7671" width="35.5703125" style="1" customWidth="1"/>
    <col min="7672" max="7672" width="11.5703125" style="1" customWidth="1"/>
    <col min="7673" max="7673" width="10.42578125" style="1" customWidth="1"/>
    <col min="7674" max="7674" width="11.5703125" style="1" customWidth="1"/>
    <col min="7675" max="7675" width="10.140625" style="1" customWidth="1"/>
    <col min="7676" max="7676" width="9.85546875" style="1" customWidth="1"/>
    <col min="7677" max="7677" width="6.85546875" style="1" customWidth="1"/>
    <col min="7678" max="7678" width="10.28515625" style="1" customWidth="1"/>
    <col min="7679" max="7679" width="4.85546875" style="1" customWidth="1"/>
    <col min="7680" max="7680" width="8.28515625" style="1" customWidth="1"/>
    <col min="7681" max="7681" width="6.42578125" style="1" customWidth="1"/>
    <col min="7682" max="7682" width="11.7109375" style="1" bestFit="1" customWidth="1"/>
    <col min="7683" max="7683" width="11.42578125" style="1"/>
    <col min="7684" max="7684" width="11.5703125" style="1" customWidth="1"/>
    <col min="7685" max="7925" width="11.42578125" style="1"/>
    <col min="7926" max="7926" width="12.7109375" style="1" customWidth="1"/>
    <col min="7927" max="7927" width="35.5703125" style="1" customWidth="1"/>
    <col min="7928" max="7928" width="11.5703125" style="1" customWidth="1"/>
    <col min="7929" max="7929" width="10.42578125" style="1" customWidth="1"/>
    <col min="7930" max="7930" width="11.5703125" style="1" customWidth="1"/>
    <col min="7931" max="7931" width="10.140625" style="1" customWidth="1"/>
    <col min="7932" max="7932" width="9.85546875" style="1" customWidth="1"/>
    <col min="7933" max="7933" width="6.85546875" style="1" customWidth="1"/>
    <col min="7934" max="7934" width="10.28515625" style="1" customWidth="1"/>
    <col min="7935" max="7935" width="4.85546875" style="1" customWidth="1"/>
    <col min="7936" max="7936" width="8.28515625" style="1" customWidth="1"/>
    <col min="7937" max="7937" width="6.42578125" style="1" customWidth="1"/>
    <col min="7938" max="7938" width="11.7109375" style="1" bestFit="1" customWidth="1"/>
    <col min="7939" max="7939" width="11.42578125" style="1"/>
    <col min="7940" max="7940" width="11.5703125" style="1" customWidth="1"/>
    <col min="7941" max="8181" width="11.42578125" style="1"/>
    <col min="8182" max="8182" width="12.7109375" style="1" customWidth="1"/>
    <col min="8183" max="8183" width="35.5703125" style="1" customWidth="1"/>
    <col min="8184" max="8184" width="11.5703125" style="1" customWidth="1"/>
    <col min="8185" max="8185" width="10.42578125" style="1" customWidth="1"/>
    <col min="8186" max="8186" width="11.5703125" style="1" customWidth="1"/>
    <col min="8187" max="8187" width="10.140625" style="1" customWidth="1"/>
    <col min="8188" max="8188" width="9.85546875" style="1" customWidth="1"/>
    <col min="8189" max="8189" width="6.85546875" style="1" customWidth="1"/>
    <col min="8190" max="8190" width="10.28515625" style="1" customWidth="1"/>
    <col min="8191" max="8191" width="4.85546875" style="1" customWidth="1"/>
    <col min="8192" max="8192" width="8.28515625" style="1" customWidth="1"/>
    <col min="8193" max="8193" width="6.42578125" style="1" customWidth="1"/>
    <col min="8194" max="8194" width="11.7109375" style="1" bestFit="1" customWidth="1"/>
    <col min="8195" max="8195" width="11.42578125" style="1"/>
    <col min="8196" max="8196" width="11.5703125" style="1" customWidth="1"/>
    <col min="8197" max="8437" width="11.42578125" style="1"/>
    <col min="8438" max="8438" width="12.7109375" style="1" customWidth="1"/>
    <col min="8439" max="8439" width="35.5703125" style="1" customWidth="1"/>
    <col min="8440" max="8440" width="11.5703125" style="1" customWidth="1"/>
    <col min="8441" max="8441" width="10.42578125" style="1" customWidth="1"/>
    <col min="8442" max="8442" width="11.5703125" style="1" customWidth="1"/>
    <col min="8443" max="8443" width="10.140625" style="1" customWidth="1"/>
    <col min="8444" max="8444" width="9.85546875" style="1" customWidth="1"/>
    <col min="8445" max="8445" width="6.85546875" style="1" customWidth="1"/>
    <col min="8446" max="8446" width="10.28515625" style="1" customWidth="1"/>
    <col min="8447" max="8447" width="4.85546875" style="1" customWidth="1"/>
    <col min="8448" max="8448" width="8.28515625" style="1" customWidth="1"/>
    <col min="8449" max="8449" width="6.42578125" style="1" customWidth="1"/>
    <col min="8450" max="8450" width="11.7109375" style="1" bestFit="1" customWidth="1"/>
    <col min="8451" max="8451" width="11.42578125" style="1"/>
    <col min="8452" max="8452" width="11.5703125" style="1" customWidth="1"/>
    <col min="8453" max="8693" width="11.42578125" style="1"/>
    <col min="8694" max="8694" width="12.7109375" style="1" customWidth="1"/>
    <col min="8695" max="8695" width="35.5703125" style="1" customWidth="1"/>
    <col min="8696" max="8696" width="11.5703125" style="1" customWidth="1"/>
    <col min="8697" max="8697" width="10.42578125" style="1" customWidth="1"/>
    <col min="8698" max="8698" width="11.5703125" style="1" customWidth="1"/>
    <col min="8699" max="8699" width="10.140625" style="1" customWidth="1"/>
    <col min="8700" max="8700" width="9.85546875" style="1" customWidth="1"/>
    <col min="8701" max="8701" width="6.85546875" style="1" customWidth="1"/>
    <col min="8702" max="8702" width="10.28515625" style="1" customWidth="1"/>
    <col min="8703" max="8703" width="4.85546875" style="1" customWidth="1"/>
    <col min="8704" max="8704" width="8.28515625" style="1" customWidth="1"/>
    <col min="8705" max="8705" width="6.42578125" style="1" customWidth="1"/>
    <col min="8706" max="8706" width="11.7109375" style="1" bestFit="1" customWidth="1"/>
    <col min="8707" max="8707" width="11.42578125" style="1"/>
    <col min="8708" max="8708" width="11.5703125" style="1" customWidth="1"/>
    <col min="8709" max="8949" width="11.42578125" style="1"/>
    <col min="8950" max="8950" width="12.7109375" style="1" customWidth="1"/>
    <col min="8951" max="8951" width="35.5703125" style="1" customWidth="1"/>
    <col min="8952" max="8952" width="11.5703125" style="1" customWidth="1"/>
    <col min="8953" max="8953" width="10.42578125" style="1" customWidth="1"/>
    <col min="8954" max="8954" width="11.5703125" style="1" customWidth="1"/>
    <col min="8955" max="8955" width="10.140625" style="1" customWidth="1"/>
    <col min="8956" max="8956" width="9.85546875" style="1" customWidth="1"/>
    <col min="8957" max="8957" width="6.85546875" style="1" customWidth="1"/>
    <col min="8958" max="8958" width="10.28515625" style="1" customWidth="1"/>
    <col min="8959" max="8959" width="4.85546875" style="1" customWidth="1"/>
    <col min="8960" max="8960" width="8.28515625" style="1" customWidth="1"/>
    <col min="8961" max="8961" width="6.42578125" style="1" customWidth="1"/>
    <col min="8962" max="8962" width="11.7109375" style="1" bestFit="1" customWidth="1"/>
    <col min="8963" max="8963" width="11.42578125" style="1"/>
    <col min="8964" max="8964" width="11.5703125" style="1" customWidth="1"/>
    <col min="8965" max="9205" width="11.42578125" style="1"/>
    <col min="9206" max="9206" width="12.7109375" style="1" customWidth="1"/>
    <col min="9207" max="9207" width="35.5703125" style="1" customWidth="1"/>
    <col min="9208" max="9208" width="11.5703125" style="1" customWidth="1"/>
    <col min="9209" max="9209" width="10.42578125" style="1" customWidth="1"/>
    <col min="9210" max="9210" width="11.5703125" style="1" customWidth="1"/>
    <col min="9211" max="9211" width="10.140625" style="1" customWidth="1"/>
    <col min="9212" max="9212" width="9.85546875" style="1" customWidth="1"/>
    <col min="9213" max="9213" width="6.85546875" style="1" customWidth="1"/>
    <col min="9214" max="9214" width="10.28515625" style="1" customWidth="1"/>
    <col min="9215" max="9215" width="4.85546875" style="1" customWidth="1"/>
    <col min="9216" max="9216" width="8.28515625" style="1" customWidth="1"/>
    <col min="9217" max="9217" width="6.42578125" style="1" customWidth="1"/>
    <col min="9218" max="9218" width="11.7109375" style="1" bestFit="1" customWidth="1"/>
    <col min="9219" max="9219" width="11.42578125" style="1"/>
    <col min="9220" max="9220" width="11.5703125" style="1" customWidth="1"/>
    <col min="9221" max="9461" width="11.42578125" style="1"/>
    <col min="9462" max="9462" width="12.7109375" style="1" customWidth="1"/>
    <col min="9463" max="9463" width="35.5703125" style="1" customWidth="1"/>
    <col min="9464" max="9464" width="11.5703125" style="1" customWidth="1"/>
    <col min="9465" max="9465" width="10.42578125" style="1" customWidth="1"/>
    <col min="9466" max="9466" width="11.5703125" style="1" customWidth="1"/>
    <col min="9467" max="9467" width="10.140625" style="1" customWidth="1"/>
    <col min="9468" max="9468" width="9.85546875" style="1" customWidth="1"/>
    <col min="9469" max="9469" width="6.85546875" style="1" customWidth="1"/>
    <col min="9470" max="9470" width="10.28515625" style="1" customWidth="1"/>
    <col min="9471" max="9471" width="4.85546875" style="1" customWidth="1"/>
    <col min="9472" max="9472" width="8.28515625" style="1" customWidth="1"/>
    <col min="9473" max="9473" width="6.42578125" style="1" customWidth="1"/>
    <col min="9474" max="9474" width="11.7109375" style="1" bestFit="1" customWidth="1"/>
    <col min="9475" max="9475" width="11.42578125" style="1"/>
    <col min="9476" max="9476" width="11.5703125" style="1" customWidth="1"/>
    <col min="9477" max="9717" width="11.42578125" style="1"/>
    <col min="9718" max="9718" width="12.7109375" style="1" customWidth="1"/>
    <col min="9719" max="9719" width="35.5703125" style="1" customWidth="1"/>
    <col min="9720" max="9720" width="11.5703125" style="1" customWidth="1"/>
    <col min="9721" max="9721" width="10.42578125" style="1" customWidth="1"/>
    <col min="9722" max="9722" width="11.5703125" style="1" customWidth="1"/>
    <col min="9723" max="9723" width="10.140625" style="1" customWidth="1"/>
    <col min="9724" max="9724" width="9.85546875" style="1" customWidth="1"/>
    <col min="9725" max="9725" width="6.85546875" style="1" customWidth="1"/>
    <col min="9726" max="9726" width="10.28515625" style="1" customWidth="1"/>
    <col min="9727" max="9727" width="4.85546875" style="1" customWidth="1"/>
    <col min="9728" max="9728" width="8.28515625" style="1" customWidth="1"/>
    <col min="9729" max="9729" width="6.42578125" style="1" customWidth="1"/>
    <col min="9730" max="9730" width="11.7109375" style="1" bestFit="1" customWidth="1"/>
    <col min="9731" max="9731" width="11.42578125" style="1"/>
    <col min="9732" max="9732" width="11.5703125" style="1" customWidth="1"/>
    <col min="9733" max="9973" width="11.42578125" style="1"/>
    <col min="9974" max="9974" width="12.7109375" style="1" customWidth="1"/>
    <col min="9975" max="9975" width="35.5703125" style="1" customWidth="1"/>
    <col min="9976" max="9976" width="11.5703125" style="1" customWidth="1"/>
    <col min="9977" max="9977" width="10.42578125" style="1" customWidth="1"/>
    <col min="9978" max="9978" width="11.5703125" style="1" customWidth="1"/>
    <col min="9979" max="9979" width="10.140625" style="1" customWidth="1"/>
    <col min="9980" max="9980" width="9.85546875" style="1" customWidth="1"/>
    <col min="9981" max="9981" width="6.85546875" style="1" customWidth="1"/>
    <col min="9982" max="9982" width="10.28515625" style="1" customWidth="1"/>
    <col min="9983" max="9983" width="4.85546875" style="1" customWidth="1"/>
    <col min="9984" max="9984" width="8.28515625" style="1" customWidth="1"/>
    <col min="9985" max="9985" width="6.42578125" style="1" customWidth="1"/>
    <col min="9986" max="9986" width="11.7109375" style="1" bestFit="1" customWidth="1"/>
    <col min="9987" max="9987" width="11.42578125" style="1"/>
    <col min="9988" max="9988" width="11.5703125" style="1" customWidth="1"/>
    <col min="9989" max="10229" width="11.42578125" style="1"/>
    <col min="10230" max="10230" width="12.7109375" style="1" customWidth="1"/>
    <col min="10231" max="10231" width="35.5703125" style="1" customWidth="1"/>
    <col min="10232" max="10232" width="11.5703125" style="1" customWidth="1"/>
    <col min="10233" max="10233" width="10.42578125" style="1" customWidth="1"/>
    <col min="10234" max="10234" width="11.5703125" style="1" customWidth="1"/>
    <col min="10235" max="10235" width="10.140625" style="1" customWidth="1"/>
    <col min="10236" max="10236" width="9.85546875" style="1" customWidth="1"/>
    <col min="10237" max="10237" width="6.85546875" style="1" customWidth="1"/>
    <col min="10238" max="10238" width="10.28515625" style="1" customWidth="1"/>
    <col min="10239" max="10239" width="4.85546875" style="1" customWidth="1"/>
    <col min="10240" max="10240" width="8.28515625" style="1" customWidth="1"/>
    <col min="10241" max="10241" width="6.42578125" style="1" customWidth="1"/>
    <col min="10242" max="10242" width="11.7109375" style="1" bestFit="1" customWidth="1"/>
    <col min="10243" max="10243" width="11.42578125" style="1"/>
    <col min="10244" max="10244" width="11.5703125" style="1" customWidth="1"/>
    <col min="10245" max="10485" width="11.42578125" style="1"/>
    <col min="10486" max="10486" width="12.7109375" style="1" customWidth="1"/>
    <col min="10487" max="10487" width="35.5703125" style="1" customWidth="1"/>
    <col min="10488" max="10488" width="11.5703125" style="1" customWidth="1"/>
    <col min="10489" max="10489" width="10.42578125" style="1" customWidth="1"/>
    <col min="10490" max="10490" width="11.5703125" style="1" customWidth="1"/>
    <col min="10491" max="10491" width="10.140625" style="1" customWidth="1"/>
    <col min="10492" max="10492" width="9.85546875" style="1" customWidth="1"/>
    <col min="10493" max="10493" width="6.85546875" style="1" customWidth="1"/>
    <col min="10494" max="10494" width="10.28515625" style="1" customWidth="1"/>
    <col min="10495" max="10495" width="4.85546875" style="1" customWidth="1"/>
    <col min="10496" max="10496" width="8.28515625" style="1" customWidth="1"/>
    <col min="10497" max="10497" width="6.42578125" style="1" customWidth="1"/>
    <col min="10498" max="10498" width="11.7109375" style="1" bestFit="1" customWidth="1"/>
    <col min="10499" max="10499" width="11.42578125" style="1"/>
    <col min="10500" max="10500" width="11.5703125" style="1" customWidth="1"/>
    <col min="10501" max="10741" width="11.42578125" style="1"/>
    <col min="10742" max="10742" width="12.7109375" style="1" customWidth="1"/>
    <col min="10743" max="10743" width="35.5703125" style="1" customWidth="1"/>
    <col min="10744" max="10744" width="11.5703125" style="1" customWidth="1"/>
    <col min="10745" max="10745" width="10.42578125" style="1" customWidth="1"/>
    <col min="10746" max="10746" width="11.5703125" style="1" customWidth="1"/>
    <col min="10747" max="10747" width="10.140625" style="1" customWidth="1"/>
    <col min="10748" max="10748" width="9.85546875" style="1" customWidth="1"/>
    <col min="10749" max="10749" width="6.85546875" style="1" customWidth="1"/>
    <col min="10750" max="10750" width="10.28515625" style="1" customWidth="1"/>
    <col min="10751" max="10751" width="4.85546875" style="1" customWidth="1"/>
    <col min="10752" max="10752" width="8.28515625" style="1" customWidth="1"/>
    <col min="10753" max="10753" width="6.42578125" style="1" customWidth="1"/>
    <col min="10754" max="10754" width="11.7109375" style="1" bestFit="1" customWidth="1"/>
    <col min="10755" max="10755" width="11.42578125" style="1"/>
    <col min="10756" max="10756" width="11.5703125" style="1" customWidth="1"/>
    <col min="10757" max="10997" width="11.42578125" style="1"/>
    <col min="10998" max="10998" width="12.7109375" style="1" customWidth="1"/>
    <col min="10999" max="10999" width="35.5703125" style="1" customWidth="1"/>
    <col min="11000" max="11000" width="11.5703125" style="1" customWidth="1"/>
    <col min="11001" max="11001" width="10.42578125" style="1" customWidth="1"/>
    <col min="11002" max="11002" width="11.5703125" style="1" customWidth="1"/>
    <col min="11003" max="11003" width="10.140625" style="1" customWidth="1"/>
    <col min="11004" max="11004" width="9.85546875" style="1" customWidth="1"/>
    <col min="11005" max="11005" width="6.85546875" style="1" customWidth="1"/>
    <col min="11006" max="11006" width="10.28515625" style="1" customWidth="1"/>
    <col min="11007" max="11007" width="4.85546875" style="1" customWidth="1"/>
    <col min="11008" max="11008" width="8.28515625" style="1" customWidth="1"/>
    <col min="11009" max="11009" width="6.42578125" style="1" customWidth="1"/>
    <col min="11010" max="11010" width="11.7109375" style="1" bestFit="1" customWidth="1"/>
    <col min="11011" max="11011" width="11.42578125" style="1"/>
    <col min="11012" max="11012" width="11.5703125" style="1" customWidth="1"/>
    <col min="11013" max="11253" width="11.42578125" style="1"/>
    <col min="11254" max="11254" width="12.7109375" style="1" customWidth="1"/>
    <col min="11255" max="11255" width="35.5703125" style="1" customWidth="1"/>
    <col min="11256" max="11256" width="11.5703125" style="1" customWidth="1"/>
    <col min="11257" max="11257" width="10.42578125" style="1" customWidth="1"/>
    <col min="11258" max="11258" width="11.5703125" style="1" customWidth="1"/>
    <col min="11259" max="11259" width="10.140625" style="1" customWidth="1"/>
    <col min="11260" max="11260" width="9.85546875" style="1" customWidth="1"/>
    <col min="11261" max="11261" width="6.85546875" style="1" customWidth="1"/>
    <col min="11262" max="11262" width="10.28515625" style="1" customWidth="1"/>
    <col min="11263" max="11263" width="4.85546875" style="1" customWidth="1"/>
    <col min="11264" max="11264" width="8.28515625" style="1" customWidth="1"/>
    <col min="11265" max="11265" width="6.42578125" style="1" customWidth="1"/>
    <col min="11266" max="11266" width="11.7109375" style="1" bestFit="1" customWidth="1"/>
    <col min="11267" max="11267" width="11.42578125" style="1"/>
    <col min="11268" max="11268" width="11.5703125" style="1" customWidth="1"/>
    <col min="11269" max="11509" width="11.42578125" style="1"/>
    <col min="11510" max="11510" width="12.7109375" style="1" customWidth="1"/>
    <col min="11511" max="11511" width="35.5703125" style="1" customWidth="1"/>
    <col min="11512" max="11512" width="11.5703125" style="1" customWidth="1"/>
    <col min="11513" max="11513" width="10.42578125" style="1" customWidth="1"/>
    <col min="11514" max="11514" width="11.5703125" style="1" customWidth="1"/>
    <col min="11515" max="11515" width="10.140625" style="1" customWidth="1"/>
    <col min="11516" max="11516" width="9.85546875" style="1" customWidth="1"/>
    <col min="11517" max="11517" width="6.85546875" style="1" customWidth="1"/>
    <col min="11518" max="11518" width="10.28515625" style="1" customWidth="1"/>
    <col min="11519" max="11519" width="4.85546875" style="1" customWidth="1"/>
    <col min="11520" max="11520" width="8.28515625" style="1" customWidth="1"/>
    <col min="11521" max="11521" width="6.42578125" style="1" customWidth="1"/>
    <col min="11522" max="11522" width="11.7109375" style="1" bestFit="1" customWidth="1"/>
    <col min="11523" max="11523" width="11.42578125" style="1"/>
    <col min="11524" max="11524" width="11.5703125" style="1" customWidth="1"/>
    <col min="11525" max="11765" width="11.42578125" style="1"/>
    <col min="11766" max="11766" width="12.7109375" style="1" customWidth="1"/>
    <col min="11767" max="11767" width="35.5703125" style="1" customWidth="1"/>
    <col min="11768" max="11768" width="11.5703125" style="1" customWidth="1"/>
    <col min="11769" max="11769" width="10.42578125" style="1" customWidth="1"/>
    <col min="11770" max="11770" width="11.5703125" style="1" customWidth="1"/>
    <col min="11771" max="11771" width="10.140625" style="1" customWidth="1"/>
    <col min="11772" max="11772" width="9.85546875" style="1" customWidth="1"/>
    <col min="11773" max="11773" width="6.85546875" style="1" customWidth="1"/>
    <col min="11774" max="11774" width="10.28515625" style="1" customWidth="1"/>
    <col min="11775" max="11775" width="4.85546875" style="1" customWidth="1"/>
    <col min="11776" max="11776" width="8.28515625" style="1" customWidth="1"/>
    <col min="11777" max="11777" width="6.42578125" style="1" customWidth="1"/>
    <col min="11778" max="11778" width="11.7109375" style="1" bestFit="1" customWidth="1"/>
    <col min="11779" max="11779" width="11.42578125" style="1"/>
    <col min="11780" max="11780" width="11.5703125" style="1" customWidth="1"/>
    <col min="11781" max="12021" width="11.42578125" style="1"/>
    <col min="12022" max="12022" width="12.7109375" style="1" customWidth="1"/>
    <col min="12023" max="12023" width="35.5703125" style="1" customWidth="1"/>
    <col min="12024" max="12024" width="11.5703125" style="1" customWidth="1"/>
    <col min="12025" max="12025" width="10.42578125" style="1" customWidth="1"/>
    <col min="12026" max="12026" width="11.5703125" style="1" customWidth="1"/>
    <col min="12027" max="12027" width="10.140625" style="1" customWidth="1"/>
    <col min="12028" max="12028" width="9.85546875" style="1" customWidth="1"/>
    <col min="12029" max="12029" width="6.85546875" style="1" customWidth="1"/>
    <col min="12030" max="12030" width="10.28515625" style="1" customWidth="1"/>
    <col min="12031" max="12031" width="4.85546875" style="1" customWidth="1"/>
    <col min="12032" max="12032" width="8.28515625" style="1" customWidth="1"/>
    <col min="12033" max="12033" width="6.42578125" style="1" customWidth="1"/>
    <col min="12034" max="12034" width="11.7109375" style="1" bestFit="1" customWidth="1"/>
    <col min="12035" max="12035" width="11.42578125" style="1"/>
    <col min="12036" max="12036" width="11.5703125" style="1" customWidth="1"/>
    <col min="12037" max="12277" width="11.42578125" style="1"/>
    <col min="12278" max="12278" width="12.7109375" style="1" customWidth="1"/>
    <col min="12279" max="12279" width="35.5703125" style="1" customWidth="1"/>
    <col min="12280" max="12280" width="11.5703125" style="1" customWidth="1"/>
    <col min="12281" max="12281" width="10.42578125" style="1" customWidth="1"/>
    <col min="12282" max="12282" width="11.5703125" style="1" customWidth="1"/>
    <col min="12283" max="12283" width="10.140625" style="1" customWidth="1"/>
    <col min="12284" max="12284" width="9.85546875" style="1" customWidth="1"/>
    <col min="12285" max="12285" width="6.85546875" style="1" customWidth="1"/>
    <col min="12286" max="12286" width="10.28515625" style="1" customWidth="1"/>
    <col min="12287" max="12287" width="4.85546875" style="1" customWidth="1"/>
    <col min="12288" max="12288" width="8.28515625" style="1" customWidth="1"/>
    <col min="12289" max="12289" width="6.42578125" style="1" customWidth="1"/>
    <col min="12290" max="12290" width="11.7109375" style="1" bestFit="1" customWidth="1"/>
    <col min="12291" max="12291" width="11.42578125" style="1"/>
    <col min="12292" max="12292" width="11.5703125" style="1" customWidth="1"/>
    <col min="12293" max="12533" width="11.42578125" style="1"/>
    <col min="12534" max="12534" width="12.7109375" style="1" customWidth="1"/>
    <col min="12535" max="12535" width="35.5703125" style="1" customWidth="1"/>
    <col min="12536" max="12536" width="11.5703125" style="1" customWidth="1"/>
    <col min="12537" max="12537" width="10.42578125" style="1" customWidth="1"/>
    <col min="12538" max="12538" width="11.5703125" style="1" customWidth="1"/>
    <col min="12539" max="12539" width="10.140625" style="1" customWidth="1"/>
    <col min="12540" max="12540" width="9.85546875" style="1" customWidth="1"/>
    <col min="12541" max="12541" width="6.85546875" style="1" customWidth="1"/>
    <col min="12542" max="12542" width="10.28515625" style="1" customWidth="1"/>
    <col min="12543" max="12543" width="4.85546875" style="1" customWidth="1"/>
    <col min="12544" max="12544" width="8.28515625" style="1" customWidth="1"/>
    <col min="12545" max="12545" width="6.42578125" style="1" customWidth="1"/>
    <col min="12546" max="12546" width="11.7109375" style="1" bestFit="1" customWidth="1"/>
    <col min="12547" max="12547" width="11.42578125" style="1"/>
    <col min="12548" max="12548" width="11.5703125" style="1" customWidth="1"/>
    <col min="12549" max="12789" width="11.42578125" style="1"/>
    <col min="12790" max="12790" width="12.7109375" style="1" customWidth="1"/>
    <col min="12791" max="12791" width="35.5703125" style="1" customWidth="1"/>
    <col min="12792" max="12792" width="11.5703125" style="1" customWidth="1"/>
    <col min="12793" max="12793" width="10.42578125" style="1" customWidth="1"/>
    <col min="12794" max="12794" width="11.5703125" style="1" customWidth="1"/>
    <col min="12795" max="12795" width="10.140625" style="1" customWidth="1"/>
    <col min="12796" max="12796" width="9.85546875" style="1" customWidth="1"/>
    <col min="12797" max="12797" width="6.85546875" style="1" customWidth="1"/>
    <col min="12798" max="12798" width="10.28515625" style="1" customWidth="1"/>
    <col min="12799" max="12799" width="4.85546875" style="1" customWidth="1"/>
    <col min="12800" max="12800" width="8.28515625" style="1" customWidth="1"/>
    <col min="12801" max="12801" width="6.42578125" style="1" customWidth="1"/>
    <col min="12802" max="12802" width="11.7109375" style="1" bestFit="1" customWidth="1"/>
    <col min="12803" max="12803" width="11.42578125" style="1"/>
    <col min="12804" max="12804" width="11.5703125" style="1" customWidth="1"/>
    <col min="12805" max="13045" width="11.42578125" style="1"/>
    <col min="13046" max="13046" width="12.7109375" style="1" customWidth="1"/>
    <col min="13047" max="13047" width="35.5703125" style="1" customWidth="1"/>
    <col min="13048" max="13048" width="11.5703125" style="1" customWidth="1"/>
    <col min="13049" max="13049" width="10.42578125" style="1" customWidth="1"/>
    <col min="13050" max="13050" width="11.5703125" style="1" customWidth="1"/>
    <col min="13051" max="13051" width="10.140625" style="1" customWidth="1"/>
    <col min="13052" max="13052" width="9.85546875" style="1" customWidth="1"/>
    <col min="13053" max="13053" width="6.85546875" style="1" customWidth="1"/>
    <col min="13054" max="13054" width="10.28515625" style="1" customWidth="1"/>
    <col min="13055" max="13055" width="4.85546875" style="1" customWidth="1"/>
    <col min="13056" max="13056" width="8.28515625" style="1" customWidth="1"/>
    <col min="13057" max="13057" width="6.42578125" style="1" customWidth="1"/>
    <col min="13058" max="13058" width="11.7109375" style="1" bestFit="1" customWidth="1"/>
    <col min="13059" max="13059" width="11.42578125" style="1"/>
    <col min="13060" max="13060" width="11.5703125" style="1" customWidth="1"/>
    <col min="13061" max="13301" width="11.42578125" style="1"/>
    <col min="13302" max="13302" width="12.7109375" style="1" customWidth="1"/>
    <col min="13303" max="13303" width="35.5703125" style="1" customWidth="1"/>
    <col min="13304" max="13304" width="11.5703125" style="1" customWidth="1"/>
    <col min="13305" max="13305" width="10.42578125" style="1" customWidth="1"/>
    <col min="13306" max="13306" width="11.5703125" style="1" customWidth="1"/>
    <col min="13307" max="13307" width="10.140625" style="1" customWidth="1"/>
    <col min="13308" max="13308" width="9.85546875" style="1" customWidth="1"/>
    <col min="13309" max="13309" width="6.85546875" style="1" customWidth="1"/>
    <col min="13310" max="13310" width="10.28515625" style="1" customWidth="1"/>
    <col min="13311" max="13311" width="4.85546875" style="1" customWidth="1"/>
    <col min="13312" max="13312" width="8.28515625" style="1" customWidth="1"/>
    <col min="13313" max="13313" width="6.42578125" style="1" customWidth="1"/>
    <col min="13314" max="13314" width="11.7109375" style="1" bestFit="1" customWidth="1"/>
    <col min="13315" max="13315" width="11.42578125" style="1"/>
    <col min="13316" max="13316" width="11.5703125" style="1" customWidth="1"/>
    <col min="13317" max="13557" width="11.42578125" style="1"/>
    <col min="13558" max="13558" width="12.7109375" style="1" customWidth="1"/>
    <col min="13559" max="13559" width="35.5703125" style="1" customWidth="1"/>
    <col min="13560" max="13560" width="11.5703125" style="1" customWidth="1"/>
    <col min="13561" max="13561" width="10.42578125" style="1" customWidth="1"/>
    <col min="13562" max="13562" width="11.5703125" style="1" customWidth="1"/>
    <col min="13563" max="13563" width="10.140625" style="1" customWidth="1"/>
    <col min="13564" max="13564" width="9.85546875" style="1" customWidth="1"/>
    <col min="13565" max="13565" width="6.85546875" style="1" customWidth="1"/>
    <col min="13566" max="13566" width="10.28515625" style="1" customWidth="1"/>
    <col min="13567" max="13567" width="4.85546875" style="1" customWidth="1"/>
    <col min="13568" max="13568" width="8.28515625" style="1" customWidth="1"/>
    <col min="13569" max="13569" width="6.42578125" style="1" customWidth="1"/>
    <col min="13570" max="13570" width="11.7109375" style="1" bestFit="1" customWidth="1"/>
    <col min="13571" max="13571" width="11.42578125" style="1"/>
    <col min="13572" max="13572" width="11.5703125" style="1" customWidth="1"/>
    <col min="13573" max="13813" width="11.42578125" style="1"/>
    <col min="13814" max="13814" width="12.7109375" style="1" customWidth="1"/>
    <col min="13815" max="13815" width="35.5703125" style="1" customWidth="1"/>
    <col min="13816" max="13816" width="11.5703125" style="1" customWidth="1"/>
    <col min="13817" max="13817" width="10.42578125" style="1" customWidth="1"/>
    <col min="13818" max="13818" width="11.5703125" style="1" customWidth="1"/>
    <col min="13819" max="13819" width="10.140625" style="1" customWidth="1"/>
    <col min="13820" max="13820" width="9.85546875" style="1" customWidth="1"/>
    <col min="13821" max="13821" width="6.85546875" style="1" customWidth="1"/>
    <col min="13822" max="13822" width="10.28515625" style="1" customWidth="1"/>
    <col min="13823" max="13823" width="4.85546875" style="1" customWidth="1"/>
    <col min="13824" max="13824" width="8.28515625" style="1" customWidth="1"/>
    <col min="13825" max="13825" width="6.42578125" style="1" customWidth="1"/>
    <col min="13826" max="13826" width="11.7109375" style="1" bestFit="1" customWidth="1"/>
    <col min="13827" max="13827" width="11.42578125" style="1"/>
    <col min="13828" max="13828" width="11.5703125" style="1" customWidth="1"/>
    <col min="13829" max="14069" width="11.42578125" style="1"/>
    <col min="14070" max="14070" width="12.7109375" style="1" customWidth="1"/>
    <col min="14071" max="14071" width="35.5703125" style="1" customWidth="1"/>
    <col min="14072" max="14072" width="11.5703125" style="1" customWidth="1"/>
    <col min="14073" max="14073" width="10.42578125" style="1" customWidth="1"/>
    <col min="14074" max="14074" width="11.5703125" style="1" customWidth="1"/>
    <col min="14075" max="14075" width="10.140625" style="1" customWidth="1"/>
    <col min="14076" max="14076" width="9.85546875" style="1" customWidth="1"/>
    <col min="14077" max="14077" width="6.85546875" style="1" customWidth="1"/>
    <col min="14078" max="14078" width="10.28515625" style="1" customWidth="1"/>
    <col min="14079" max="14079" width="4.85546875" style="1" customWidth="1"/>
    <col min="14080" max="14080" width="8.28515625" style="1" customWidth="1"/>
    <col min="14081" max="14081" width="6.42578125" style="1" customWidth="1"/>
    <col min="14082" max="14082" width="11.7109375" style="1" bestFit="1" customWidth="1"/>
    <col min="14083" max="14083" width="11.42578125" style="1"/>
    <col min="14084" max="14084" width="11.5703125" style="1" customWidth="1"/>
    <col min="14085" max="14325" width="11.42578125" style="1"/>
    <col min="14326" max="14326" width="12.7109375" style="1" customWidth="1"/>
    <col min="14327" max="14327" width="35.5703125" style="1" customWidth="1"/>
    <col min="14328" max="14328" width="11.5703125" style="1" customWidth="1"/>
    <col min="14329" max="14329" width="10.42578125" style="1" customWidth="1"/>
    <col min="14330" max="14330" width="11.5703125" style="1" customWidth="1"/>
    <col min="14331" max="14331" width="10.140625" style="1" customWidth="1"/>
    <col min="14332" max="14332" width="9.85546875" style="1" customWidth="1"/>
    <col min="14333" max="14333" width="6.85546875" style="1" customWidth="1"/>
    <col min="14334" max="14334" width="10.28515625" style="1" customWidth="1"/>
    <col min="14335" max="14335" width="4.85546875" style="1" customWidth="1"/>
    <col min="14336" max="14336" width="8.28515625" style="1" customWidth="1"/>
    <col min="14337" max="14337" width="6.42578125" style="1" customWidth="1"/>
    <col min="14338" max="14338" width="11.7109375" style="1" bestFit="1" customWidth="1"/>
    <col min="14339" max="14339" width="11.42578125" style="1"/>
    <col min="14340" max="14340" width="11.5703125" style="1" customWidth="1"/>
    <col min="14341" max="14581" width="11.42578125" style="1"/>
    <col min="14582" max="14582" width="12.7109375" style="1" customWidth="1"/>
    <col min="14583" max="14583" width="35.5703125" style="1" customWidth="1"/>
    <col min="14584" max="14584" width="11.5703125" style="1" customWidth="1"/>
    <col min="14585" max="14585" width="10.42578125" style="1" customWidth="1"/>
    <col min="14586" max="14586" width="11.5703125" style="1" customWidth="1"/>
    <col min="14587" max="14587" width="10.140625" style="1" customWidth="1"/>
    <col min="14588" max="14588" width="9.85546875" style="1" customWidth="1"/>
    <col min="14589" max="14589" width="6.85546875" style="1" customWidth="1"/>
    <col min="14590" max="14590" width="10.28515625" style="1" customWidth="1"/>
    <col min="14591" max="14591" width="4.85546875" style="1" customWidth="1"/>
    <col min="14592" max="14592" width="8.28515625" style="1" customWidth="1"/>
    <col min="14593" max="14593" width="6.42578125" style="1" customWidth="1"/>
    <col min="14594" max="14594" width="11.7109375" style="1" bestFit="1" customWidth="1"/>
    <col min="14595" max="14595" width="11.42578125" style="1"/>
    <col min="14596" max="14596" width="11.5703125" style="1" customWidth="1"/>
    <col min="14597" max="14837" width="11.42578125" style="1"/>
    <col min="14838" max="14838" width="12.7109375" style="1" customWidth="1"/>
    <col min="14839" max="14839" width="35.5703125" style="1" customWidth="1"/>
    <col min="14840" max="14840" width="11.5703125" style="1" customWidth="1"/>
    <col min="14841" max="14841" width="10.42578125" style="1" customWidth="1"/>
    <col min="14842" max="14842" width="11.5703125" style="1" customWidth="1"/>
    <col min="14843" max="14843" width="10.140625" style="1" customWidth="1"/>
    <col min="14844" max="14844" width="9.85546875" style="1" customWidth="1"/>
    <col min="14845" max="14845" width="6.85546875" style="1" customWidth="1"/>
    <col min="14846" max="14846" width="10.28515625" style="1" customWidth="1"/>
    <col min="14847" max="14847" width="4.85546875" style="1" customWidth="1"/>
    <col min="14848" max="14848" width="8.28515625" style="1" customWidth="1"/>
    <col min="14849" max="14849" width="6.42578125" style="1" customWidth="1"/>
    <col min="14850" max="14850" width="11.7109375" style="1" bestFit="1" customWidth="1"/>
    <col min="14851" max="14851" width="11.42578125" style="1"/>
    <col min="14852" max="14852" width="11.5703125" style="1" customWidth="1"/>
    <col min="14853" max="15093" width="11.42578125" style="1"/>
    <col min="15094" max="15094" width="12.7109375" style="1" customWidth="1"/>
    <col min="15095" max="15095" width="35.5703125" style="1" customWidth="1"/>
    <col min="15096" max="15096" width="11.5703125" style="1" customWidth="1"/>
    <col min="15097" max="15097" width="10.42578125" style="1" customWidth="1"/>
    <col min="15098" max="15098" width="11.5703125" style="1" customWidth="1"/>
    <col min="15099" max="15099" width="10.140625" style="1" customWidth="1"/>
    <col min="15100" max="15100" width="9.85546875" style="1" customWidth="1"/>
    <col min="15101" max="15101" width="6.85546875" style="1" customWidth="1"/>
    <col min="15102" max="15102" width="10.28515625" style="1" customWidth="1"/>
    <col min="15103" max="15103" width="4.85546875" style="1" customWidth="1"/>
    <col min="15104" max="15104" width="8.28515625" style="1" customWidth="1"/>
    <col min="15105" max="15105" width="6.42578125" style="1" customWidth="1"/>
    <col min="15106" max="15106" width="11.7109375" style="1" bestFit="1" customWidth="1"/>
    <col min="15107" max="15107" width="11.42578125" style="1"/>
    <col min="15108" max="15108" width="11.5703125" style="1" customWidth="1"/>
    <col min="15109" max="15349" width="11.42578125" style="1"/>
    <col min="15350" max="15350" width="12.7109375" style="1" customWidth="1"/>
    <col min="15351" max="15351" width="35.5703125" style="1" customWidth="1"/>
    <col min="15352" max="15352" width="11.5703125" style="1" customWidth="1"/>
    <col min="15353" max="15353" width="10.42578125" style="1" customWidth="1"/>
    <col min="15354" max="15354" width="11.5703125" style="1" customWidth="1"/>
    <col min="15355" max="15355" width="10.140625" style="1" customWidth="1"/>
    <col min="15356" max="15356" width="9.85546875" style="1" customWidth="1"/>
    <col min="15357" max="15357" width="6.85546875" style="1" customWidth="1"/>
    <col min="15358" max="15358" width="10.28515625" style="1" customWidth="1"/>
    <col min="15359" max="15359" width="4.85546875" style="1" customWidth="1"/>
    <col min="15360" max="15360" width="8.28515625" style="1" customWidth="1"/>
    <col min="15361" max="15361" width="6.42578125" style="1" customWidth="1"/>
    <col min="15362" max="15362" width="11.7109375" style="1" bestFit="1" customWidth="1"/>
    <col min="15363" max="15363" width="11.42578125" style="1"/>
    <col min="15364" max="15364" width="11.5703125" style="1" customWidth="1"/>
    <col min="15365" max="15605" width="11.42578125" style="1"/>
    <col min="15606" max="15606" width="12.7109375" style="1" customWidth="1"/>
    <col min="15607" max="15607" width="35.5703125" style="1" customWidth="1"/>
    <col min="15608" max="15608" width="11.5703125" style="1" customWidth="1"/>
    <col min="15609" max="15609" width="10.42578125" style="1" customWidth="1"/>
    <col min="15610" max="15610" width="11.5703125" style="1" customWidth="1"/>
    <col min="15611" max="15611" width="10.140625" style="1" customWidth="1"/>
    <col min="15612" max="15612" width="9.85546875" style="1" customWidth="1"/>
    <col min="15613" max="15613" width="6.85546875" style="1" customWidth="1"/>
    <col min="15614" max="15614" width="10.28515625" style="1" customWidth="1"/>
    <col min="15615" max="15615" width="4.85546875" style="1" customWidth="1"/>
    <col min="15616" max="15616" width="8.28515625" style="1" customWidth="1"/>
    <col min="15617" max="15617" width="6.42578125" style="1" customWidth="1"/>
    <col min="15618" max="15618" width="11.7109375" style="1" bestFit="1" customWidth="1"/>
    <col min="15619" max="15619" width="11.42578125" style="1"/>
    <col min="15620" max="15620" width="11.5703125" style="1" customWidth="1"/>
    <col min="15621" max="15861" width="11.42578125" style="1"/>
    <col min="15862" max="15862" width="12.7109375" style="1" customWidth="1"/>
    <col min="15863" max="15863" width="35.5703125" style="1" customWidth="1"/>
    <col min="15864" max="15864" width="11.5703125" style="1" customWidth="1"/>
    <col min="15865" max="15865" width="10.42578125" style="1" customWidth="1"/>
    <col min="15866" max="15866" width="11.5703125" style="1" customWidth="1"/>
    <col min="15867" max="15867" width="10.140625" style="1" customWidth="1"/>
    <col min="15868" max="15868" width="9.85546875" style="1" customWidth="1"/>
    <col min="15869" max="15869" width="6.85546875" style="1" customWidth="1"/>
    <col min="15870" max="15870" width="10.28515625" style="1" customWidth="1"/>
    <col min="15871" max="15871" width="4.85546875" style="1" customWidth="1"/>
    <col min="15872" max="15872" width="8.28515625" style="1" customWidth="1"/>
    <col min="15873" max="15873" width="6.42578125" style="1" customWidth="1"/>
    <col min="15874" max="15874" width="11.7109375" style="1" bestFit="1" customWidth="1"/>
    <col min="15875" max="15875" width="11.42578125" style="1"/>
    <col min="15876" max="15876" width="11.5703125" style="1" customWidth="1"/>
    <col min="15877" max="16117" width="11.42578125" style="1"/>
    <col min="16118" max="16118" width="12.7109375" style="1" customWidth="1"/>
    <col min="16119" max="16119" width="35.5703125" style="1" customWidth="1"/>
    <col min="16120" max="16120" width="11.5703125" style="1" customWidth="1"/>
    <col min="16121" max="16121" width="10.42578125" style="1" customWidth="1"/>
    <col min="16122" max="16122" width="11.5703125" style="1" customWidth="1"/>
    <col min="16123" max="16123" width="10.140625" style="1" customWidth="1"/>
    <col min="16124" max="16124" width="9.85546875" style="1" customWidth="1"/>
    <col min="16125" max="16125" width="6.85546875" style="1" customWidth="1"/>
    <col min="16126" max="16126" width="10.28515625" style="1" customWidth="1"/>
    <col min="16127" max="16127" width="4.85546875" style="1" customWidth="1"/>
    <col min="16128" max="16128" width="8.28515625" style="1" customWidth="1"/>
    <col min="16129" max="16129" width="6.42578125" style="1" customWidth="1"/>
    <col min="16130" max="16130" width="11.7109375" style="1" bestFit="1" customWidth="1"/>
    <col min="16131" max="16131" width="11.42578125" style="1"/>
    <col min="16132" max="16132" width="11.5703125" style="1" customWidth="1"/>
    <col min="16133" max="16384" width="11.42578125" style="1"/>
  </cols>
  <sheetData>
    <row r="1" spans="1:13" ht="51" customHeight="1" x14ac:dyDescent="0.2">
      <c r="A1" s="106" t="s">
        <v>0</v>
      </c>
      <c r="B1" s="106"/>
      <c r="C1" s="106"/>
      <c r="D1" s="106"/>
    </row>
    <row r="2" spans="1:13" ht="24.75" customHeight="1" thickBot="1" x14ac:dyDescent="0.25">
      <c r="A2" s="107" t="s">
        <v>1</v>
      </c>
      <c r="B2" s="107"/>
      <c r="C2" s="107"/>
      <c r="D2" s="107"/>
      <c r="H2" s="108"/>
      <c r="I2" s="108"/>
      <c r="J2" s="108"/>
      <c r="K2" s="108"/>
      <c r="L2" s="108"/>
    </row>
    <row r="3" spans="1:13" s="7" customFormat="1" ht="27.75" customHeight="1" thickTop="1" x14ac:dyDescent="0.2">
      <c r="A3" s="3" t="s">
        <v>2</v>
      </c>
      <c r="B3" s="4" t="s">
        <v>3</v>
      </c>
      <c r="C3" s="5" t="s">
        <v>4</v>
      </c>
      <c r="D3" s="6" t="s">
        <v>5</v>
      </c>
      <c r="H3" s="8"/>
      <c r="I3" s="8"/>
      <c r="J3" s="8"/>
      <c r="K3" s="8"/>
      <c r="L3" s="8"/>
      <c r="M3" s="9"/>
    </row>
    <row r="4" spans="1:13" s="7" customFormat="1" ht="13.5" customHeight="1" x14ac:dyDescent="0.2">
      <c r="A4" s="10" t="s">
        <v>6</v>
      </c>
      <c r="B4" s="11"/>
      <c r="C4" s="12">
        <f t="shared" ref="C4:D8" si="0">C5</f>
        <v>0</v>
      </c>
      <c r="D4" s="13">
        <f t="shared" si="0"/>
        <v>12510.619999999999</v>
      </c>
      <c r="H4" s="14"/>
      <c r="I4" s="14"/>
      <c r="J4" s="14"/>
      <c r="K4" s="14"/>
      <c r="L4" s="14"/>
      <c r="M4" s="15"/>
    </row>
    <row r="5" spans="1:13" s="7" customFormat="1" ht="21.75" customHeight="1" x14ac:dyDescent="0.2">
      <c r="A5" s="16" t="s">
        <v>7</v>
      </c>
      <c r="B5" s="17" t="s">
        <v>8</v>
      </c>
      <c r="C5" s="18">
        <f t="shared" si="0"/>
        <v>0</v>
      </c>
      <c r="D5" s="19">
        <f t="shared" si="0"/>
        <v>12510.619999999999</v>
      </c>
      <c r="H5" s="14"/>
      <c r="I5" s="14"/>
      <c r="J5" s="14"/>
      <c r="K5" s="14"/>
      <c r="L5" s="14"/>
      <c r="M5" s="9"/>
    </row>
    <row r="6" spans="1:13" s="7" customFormat="1" ht="24.75" customHeight="1" x14ac:dyDescent="0.2">
      <c r="A6" s="20" t="s">
        <v>9</v>
      </c>
      <c r="B6" s="21" t="s">
        <v>10</v>
      </c>
      <c r="C6" s="22">
        <f t="shared" si="0"/>
        <v>0</v>
      </c>
      <c r="D6" s="23">
        <f t="shared" si="0"/>
        <v>12510.619999999999</v>
      </c>
      <c r="H6" s="14"/>
      <c r="I6" s="14"/>
      <c r="J6" s="14"/>
      <c r="K6" s="14"/>
      <c r="L6" s="14"/>
      <c r="M6" s="9"/>
    </row>
    <row r="7" spans="1:13" s="7" customFormat="1" ht="15" customHeight="1" x14ac:dyDescent="0.2">
      <c r="A7" s="24" t="s">
        <v>11</v>
      </c>
      <c r="B7" s="25" t="s">
        <v>12</v>
      </c>
      <c r="C7" s="26">
        <f t="shared" si="0"/>
        <v>0</v>
      </c>
      <c r="D7" s="27">
        <f t="shared" si="0"/>
        <v>12510.619999999999</v>
      </c>
      <c r="H7" s="14"/>
      <c r="I7" s="14"/>
      <c r="J7" s="14"/>
      <c r="K7" s="14"/>
      <c r="L7" s="14"/>
      <c r="M7" s="9"/>
    </row>
    <row r="8" spans="1:13" s="7" customFormat="1" ht="12.75" customHeight="1" x14ac:dyDescent="0.2">
      <c r="A8" s="28">
        <v>3</v>
      </c>
      <c r="B8" s="29" t="s">
        <v>13</v>
      </c>
      <c r="C8" s="30">
        <f t="shared" si="0"/>
        <v>0</v>
      </c>
      <c r="D8" s="31">
        <f t="shared" si="0"/>
        <v>12510.619999999999</v>
      </c>
      <c r="H8" s="14"/>
      <c r="I8" s="14"/>
      <c r="J8" s="14"/>
      <c r="K8" s="14"/>
      <c r="L8" s="14"/>
      <c r="M8" s="9"/>
    </row>
    <row r="9" spans="1:13" s="7" customFormat="1" ht="12.75" customHeight="1" x14ac:dyDescent="0.2">
      <c r="A9" s="28">
        <v>32</v>
      </c>
      <c r="B9" s="29" t="s">
        <v>14</v>
      </c>
      <c r="C9" s="30">
        <f t="shared" ref="C9:D9" si="1">C10+C11+C12</f>
        <v>0</v>
      </c>
      <c r="D9" s="31">
        <f t="shared" si="1"/>
        <v>12510.619999999999</v>
      </c>
      <c r="H9" s="32"/>
      <c r="I9" s="32"/>
      <c r="J9" s="32"/>
      <c r="K9" s="32"/>
      <c r="L9" s="32"/>
      <c r="M9" s="9"/>
    </row>
    <row r="10" spans="1:13" s="7" customFormat="1" ht="12.75" customHeight="1" x14ac:dyDescent="0.2">
      <c r="A10" s="33">
        <v>3222</v>
      </c>
      <c r="B10" s="34" t="s">
        <v>15</v>
      </c>
      <c r="C10" s="35">
        <v>0</v>
      </c>
      <c r="D10" s="36">
        <v>6064.3</v>
      </c>
      <c r="H10" s="32"/>
      <c r="I10" s="32"/>
      <c r="J10" s="32"/>
      <c r="K10" s="32"/>
      <c r="L10" s="32"/>
      <c r="M10" s="9"/>
    </row>
    <row r="11" spans="1:13" s="7" customFormat="1" ht="12.75" customHeight="1" x14ac:dyDescent="0.2">
      <c r="A11" s="33">
        <v>3222</v>
      </c>
      <c r="B11" s="34" t="s">
        <v>16</v>
      </c>
      <c r="C11" s="35">
        <v>0</v>
      </c>
      <c r="D11" s="36">
        <v>6446.32</v>
      </c>
      <c r="H11" s="32"/>
      <c r="I11" s="32"/>
      <c r="J11" s="32"/>
      <c r="K11" s="32"/>
      <c r="L11" s="32"/>
      <c r="M11" s="9"/>
    </row>
    <row r="12" spans="1:13" s="7" customFormat="1" ht="12.75" customHeight="1" x14ac:dyDescent="0.2">
      <c r="A12" s="33">
        <v>3222</v>
      </c>
      <c r="B12" s="34" t="s">
        <v>17</v>
      </c>
      <c r="C12" s="35">
        <v>0</v>
      </c>
      <c r="D12" s="36">
        <v>0</v>
      </c>
      <c r="H12" s="32"/>
      <c r="I12" s="32"/>
      <c r="J12" s="32"/>
      <c r="K12" s="32"/>
      <c r="L12" s="32"/>
      <c r="M12" s="9"/>
    </row>
    <row r="13" spans="1:13" ht="14.25" customHeight="1" x14ac:dyDescent="0.2">
      <c r="A13" s="10" t="s">
        <v>18</v>
      </c>
      <c r="B13" s="11"/>
      <c r="C13" s="37">
        <f t="shared" ref="C13:D13" si="2">C14</f>
        <v>244696.41</v>
      </c>
      <c r="D13" s="13">
        <f t="shared" si="2"/>
        <v>275817.98</v>
      </c>
      <c r="H13" s="14"/>
      <c r="I13" s="14"/>
      <c r="J13" s="14"/>
      <c r="K13" s="14"/>
      <c r="L13" s="14"/>
      <c r="M13" s="15"/>
    </row>
    <row r="14" spans="1:13" ht="37.5" customHeight="1" x14ac:dyDescent="0.2">
      <c r="A14" s="38" t="s">
        <v>19</v>
      </c>
      <c r="B14" s="17" t="s">
        <v>20</v>
      </c>
      <c r="C14" s="18">
        <f>C15+C40</f>
        <v>244696.41</v>
      </c>
      <c r="D14" s="19">
        <f>D15+D40</f>
        <v>275817.98</v>
      </c>
      <c r="H14" s="14"/>
      <c r="I14" s="14"/>
      <c r="J14" s="14"/>
      <c r="K14" s="14"/>
      <c r="L14" s="14"/>
    </row>
    <row r="15" spans="1:13" ht="21" customHeight="1" x14ac:dyDescent="0.2">
      <c r="A15" s="20" t="s">
        <v>21</v>
      </c>
      <c r="B15" s="21" t="s">
        <v>13</v>
      </c>
      <c r="C15" s="22">
        <f>C17</f>
        <v>209985</v>
      </c>
      <c r="D15" s="23">
        <f>D17</f>
        <v>239830</v>
      </c>
      <c r="H15" s="14"/>
      <c r="I15" s="14"/>
      <c r="J15" s="14"/>
      <c r="K15" s="14"/>
      <c r="L15" s="14"/>
    </row>
    <row r="16" spans="1:13" ht="15" customHeight="1" x14ac:dyDescent="0.2">
      <c r="A16" s="24" t="s">
        <v>22</v>
      </c>
      <c r="B16" s="25" t="s">
        <v>23</v>
      </c>
      <c r="C16" s="26">
        <f t="shared" ref="C16:D16" si="3">C17</f>
        <v>209985</v>
      </c>
      <c r="D16" s="27">
        <f t="shared" si="3"/>
        <v>239830</v>
      </c>
      <c r="H16" s="14"/>
      <c r="I16" s="14"/>
      <c r="J16" s="14"/>
      <c r="K16" s="14"/>
      <c r="L16" s="14"/>
    </row>
    <row r="17" spans="1:13" ht="12.75" customHeight="1" x14ac:dyDescent="0.2">
      <c r="A17" s="28">
        <v>3</v>
      </c>
      <c r="B17" s="29" t="s">
        <v>13</v>
      </c>
      <c r="C17" s="30">
        <f>C18+C37</f>
        <v>209985</v>
      </c>
      <c r="D17" s="31">
        <f>D18+D37</f>
        <v>239830</v>
      </c>
      <c r="H17" s="14"/>
      <c r="I17" s="14"/>
      <c r="J17" s="14"/>
      <c r="K17" s="14"/>
      <c r="L17" s="14"/>
    </row>
    <row r="18" spans="1:13" s="7" customFormat="1" x14ac:dyDescent="0.2">
      <c r="A18" s="28">
        <v>32</v>
      </c>
      <c r="B18" s="29" t="s">
        <v>14</v>
      </c>
      <c r="C18" s="30">
        <f>SUM(C19:C36)</f>
        <v>204935</v>
      </c>
      <c r="D18" s="31">
        <f t="shared" ref="D18" si="4">SUM(D19:D36)</f>
        <v>234630</v>
      </c>
      <c r="H18" s="14"/>
      <c r="I18" s="14"/>
      <c r="J18" s="14"/>
      <c r="K18" s="14"/>
      <c r="L18" s="14"/>
      <c r="M18" s="9"/>
    </row>
    <row r="19" spans="1:13" x14ac:dyDescent="0.2">
      <c r="A19" s="39">
        <v>3211</v>
      </c>
      <c r="B19" s="34" t="s">
        <v>24</v>
      </c>
      <c r="C19" s="35">
        <v>18000</v>
      </c>
      <c r="D19" s="36">
        <v>17000</v>
      </c>
      <c r="H19" s="32"/>
      <c r="I19" s="32"/>
      <c r="J19" s="32"/>
      <c r="K19" s="32"/>
      <c r="L19" s="32"/>
    </row>
    <row r="20" spans="1:13" x14ac:dyDescent="0.2">
      <c r="A20" s="39">
        <v>3213</v>
      </c>
      <c r="B20" s="34" t="s">
        <v>25</v>
      </c>
      <c r="C20" s="35">
        <v>1300</v>
      </c>
      <c r="D20" s="36">
        <v>1300</v>
      </c>
      <c r="H20" s="32"/>
      <c r="I20" s="32"/>
      <c r="J20" s="32"/>
      <c r="K20" s="32"/>
      <c r="L20" s="32"/>
    </row>
    <row r="21" spans="1:13" x14ac:dyDescent="0.2">
      <c r="A21" s="39">
        <v>3214</v>
      </c>
      <c r="B21" s="34" t="s">
        <v>26</v>
      </c>
      <c r="C21" s="35">
        <v>200</v>
      </c>
      <c r="D21" s="36">
        <v>200</v>
      </c>
      <c r="H21" s="32"/>
      <c r="I21" s="32"/>
      <c r="J21" s="32"/>
      <c r="K21" s="32"/>
      <c r="L21" s="32"/>
    </row>
    <row r="22" spans="1:13" x14ac:dyDescent="0.2">
      <c r="A22" s="39">
        <v>3221</v>
      </c>
      <c r="B22" s="34" t="s">
        <v>27</v>
      </c>
      <c r="C22" s="35">
        <v>24935</v>
      </c>
      <c r="D22" s="36">
        <v>32110</v>
      </c>
      <c r="H22" s="32"/>
      <c r="I22" s="32"/>
      <c r="J22" s="32"/>
      <c r="K22" s="32"/>
      <c r="L22" s="32"/>
    </row>
    <row r="23" spans="1:13" s="2" customFormat="1" x14ac:dyDescent="0.2">
      <c r="A23" s="39">
        <v>3223</v>
      </c>
      <c r="B23" s="40" t="s">
        <v>28</v>
      </c>
      <c r="C23" s="41">
        <v>91000</v>
      </c>
      <c r="D23" s="42">
        <v>115000</v>
      </c>
      <c r="H23" s="32"/>
      <c r="I23" s="32"/>
      <c r="J23" s="32"/>
      <c r="K23" s="32"/>
      <c r="L23" s="32"/>
    </row>
    <row r="24" spans="1:13" x14ac:dyDescent="0.2">
      <c r="A24" s="39">
        <v>3225</v>
      </c>
      <c r="B24" s="34" t="s">
        <v>29</v>
      </c>
      <c r="C24" s="35">
        <v>3000</v>
      </c>
      <c r="D24" s="36">
        <v>2000</v>
      </c>
      <c r="H24" s="32"/>
      <c r="I24" s="32"/>
      <c r="J24" s="32"/>
      <c r="K24" s="32"/>
      <c r="L24" s="32"/>
    </row>
    <row r="25" spans="1:13" x14ac:dyDescent="0.2">
      <c r="A25" s="39">
        <v>3227</v>
      </c>
      <c r="B25" s="34" t="s">
        <v>30</v>
      </c>
      <c r="C25" s="35">
        <v>4000</v>
      </c>
      <c r="D25" s="36">
        <v>1500</v>
      </c>
      <c r="H25" s="32"/>
      <c r="I25" s="32"/>
      <c r="J25" s="32"/>
      <c r="K25" s="32"/>
      <c r="L25" s="32"/>
    </row>
    <row r="26" spans="1:13" x14ac:dyDescent="0.2">
      <c r="A26" s="39">
        <v>3231</v>
      </c>
      <c r="B26" s="34" t="s">
        <v>31</v>
      </c>
      <c r="C26" s="35">
        <v>9000</v>
      </c>
      <c r="D26" s="36">
        <v>9500</v>
      </c>
      <c r="H26" s="32"/>
      <c r="I26" s="32"/>
      <c r="J26" s="32"/>
      <c r="K26" s="32"/>
      <c r="L26" s="32"/>
    </row>
    <row r="27" spans="1:13" x14ac:dyDescent="0.2">
      <c r="A27" s="39">
        <v>3234</v>
      </c>
      <c r="B27" s="34" t="s">
        <v>32</v>
      </c>
      <c r="C27" s="35">
        <v>9000</v>
      </c>
      <c r="D27" s="36">
        <v>9500</v>
      </c>
      <c r="H27" s="32"/>
      <c r="I27" s="32"/>
      <c r="J27" s="32"/>
      <c r="K27" s="32"/>
      <c r="L27" s="32"/>
    </row>
    <row r="28" spans="1:13" x14ac:dyDescent="0.2">
      <c r="A28" s="39">
        <v>3235</v>
      </c>
      <c r="B28" s="34" t="s">
        <v>33</v>
      </c>
      <c r="C28" s="35">
        <v>0</v>
      </c>
      <c r="D28" s="36">
        <v>1500</v>
      </c>
      <c r="H28" s="32"/>
      <c r="I28" s="32"/>
      <c r="J28" s="32"/>
      <c r="K28" s="32"/>
      <c r="L28" s="32"/>
    </row>
    <row r="29" spans="1:13" x14ac:dyDescent="0.2">
      <c r="A29" s="39">
        <v>3236</v>
      </c>
      <c r="B29" s="34" t="s">
        <v>34</v>
      </c>
      <c r="C29" s="35">
        <v>6000</v>
      </c>
      <c r="D29" s="36">
        <v>10820</v>
      </c>
      <c r="H29" s="32"/>
      <c r="I29" s="32"/>
      <c r="J29" s="32"/>
      <c r="K29" s="32"/>
      <c r="L29" s="32"/>
    </row>
    <row r="30" spans="1:13" x14ac:dyDescent="0.2">
      <c r="A30" s="43">
        <v>3237</v>
      </c>
      <c r="B30" s="34" t="s">
        <v>35</v>
      </c>
      <c r="C30" s="35">
        <v>1000</v>
      </c>
      <c r="D30" s="36">
        <v>0</v>
      </c>
      <c r="H30" s="32"/>
      <c r="I30" s="32"/>
      <c r="J30" s="32"/>
      <c r="K30" s="32"/>
      <c r="L30" s="32"/>
    </row>
    <row r="31" spans="1:13" x14ac:dyDescent="0.2">
      <c r="A31" s="39">
        <v>3238</v>
      </c>
      <c r="B31" s="34" t="s">
        <v>36</v>
      </c>
      <c r="C31" s="35">
        <v>9000</v>
      </c>
      <c r="D31" s="36">
        <v>9000</v>
      </c>
      <c r="H31" s="32"/>
      <c r="I31" s="32"/>
      <c r="J31" s="32"/>
      <c r="K31" s="32"/>
      <c r="L31" s="32"/>
    </row>
    <row r="32" spans="1:13" x14ac:dyDescent="0.2">
      <c r="A32" s="39">
        <v>3239</v>
      </c>
      <c r="B32" s="34" t="s">
        <v>37</v>
      </c>
      <c r="C32" s="35">
        <v>12000</v>
      </c>
      <c r="D32" s="36">
        <v>10000</v>
      </c>
      <c r="H32" s="32"/>
      <c r="I32" s="32"/>
      <c r="J32" s="32"/>
      <c r="K32" s="32"/>
      <c r="L32" s="32"/>
    </row>
    <row r="33" spans="1:13" x14ac:dyDescent="0.2">
      <c r="A33" s="39">
        <v>3293</v>
      </c>
      <c r="B33" s="34" t="s">
        <v>38</v>
      </c>
      <c r="C33" s="35">
        <v>2000</v>
      </c>
      <c r="D33" s="36">
        <v>2000</v>
      </c>
      <c r="H33" s="32"/>
      <c r="I33" s="32"/>
      <c r="J33" s="32"/>
      <c r="K33" s="32"/>
      <c r="L33" s="32"/>
    </row>
    <row r="34" spans="1:13" x14ac:dyDescent="0.2">
      <c r="A34" s="39">
        <v>3294</v>
      </c>
      <c r="B34" s="34" t="s">
        <v>39</v>
      </c>
      <c r="C34" s="35">
        <v>1500</v>
      </c>
      <c r="D34" s="36">
        <v>2200</v>
      </c>
      <c r="H34" s="32"/>
      <c r="I34" s="32"/>
      <c r="J34" s="32"/>
      <c r="K34" s="32"/>
      <c r="L34" s="32"/>
    </row>
    <row r="35" spans="1:13" x14ac:dyDescent="0.2">
      <c r="A35" s="39">
        <v>3295</v>
      </c>
      <c r="B35" s="34" t="s">
        <v>40</v>
      </c>
      <c r="C35" s="35">
        <v>1000</v>
      </c>
      <c r="D35" s="36">
        <v>1000</v>
      </c>
      <c r="H35" s="32"/>
      <c r="I35" s="32"/>
      <c r="J35" s="32"/>
      <c r="K35" s="32"/>
      <c r="L35" s="32"/>
    </row>
    <row r="36" spans="1:13" x14ac:dyDescent="0.2">
      <c r="A36" s="39">
        <v>3299</v>
      </c>
      <c r="B36" s="34" t="s">
        <v>41</v>
      </c>
      <c r="C36" s="35">
        <v>12000</v>
      </c>
      <c r="D36" s="36">
        <v>10000</v>
      </c>
      <c r="H36" s="32"/>
      <c r="I36" s="32"/>
      <c r="J36" s="32"/>
      <c r="K36" s="32"/>
      <c r="L36" s="32"/>
    </row>
    <row r="37" spans="1:13" s="7" customFormat="1" x14ac:dyDescent="0.2">
      <c r="A37" s="28">
        <v>34</v>
      </c>
      <c r="B37" s="29" t="s">
        <v>42</v>
      </c>
      <c r="C37" s="30">
        <f>SUM(C38:C39)</f>
        <v>5050</v>
      </c>
      <c r="D37" s="31">
        <f t="shared" ref="D37" si="5">SUM(D38:D39)</f>
        <v>5200</v>
      </c>
      <c r="H37" s="32"/>
      <c r="I37" s="32"/>
      <c r="J37" s="32"/>
      <c r="K37" s="32"/>
      <c r="L37" s="32"/>
      <c r="M37" s="9"/>
    </row>
    <row r="38" spans="1:13" s="7" customFormat="1" x14ac:dyDescent="0.2">
      <c r="A38" s="39">
        <v>3431</v>
      </c>
      <c r="B38" s="34" t="s">
        <v>43</v>
      </c>
      <c r="C38" s="35">
        <v>5000</v>
      </c>
      <c r="D38" s="36">
        <v>5200</v>
      </c>
      <c r="H38" s="32"/>
      <c r="I38" s="32"/>
      <c r="J38" s="32"/>
      <c r="K38" s="32"/>
      <c r="L38" s="32"/>
      <c r="M38" s="9"/>
    </row>
    <row r="39" spans="1:13" x14ac:dyDescent="0.2">
      <c r="A39" s="39">
        <v>3433</v>
      </c>
      <c r="B39" s="34" t="s">
        <v>44</v>
      </c>
      <c r="C39" s="35">
        <v>50</v>
      </c>
      <c r="D39" s="36">
        <v>0</v>
      </c>
      <c r="H39" s="32"/>
      <c r="I39" s="32"/>
      <c r="J39" s="32"/>
      <c r="K39" s="32"/>
      <c r="L39" s="32"/>
    </row>
    <row r="40" spans="1:13" ht="25.5" customHeight="1" x14ac:dyDescent="0.2">
      <c r="A40" s="20" t="s">
        <v>45</v>
      </c>
      <c r="B40" s="21" t="s">
        <v>46</v>
      </c>
      <c r="C40" s="22">
        <f t="shared" ref="C40:D40" si="6">C42</f>
        <v>34711.410000000003</v>
      </c>
      <c r="D40" s="23">
        <f t="shared" si="6"/>
        <v>35987.979999999996</v>
      </c>
      <c r="H40" s="14"/>
      <c r="I40" s="14"/>
      <c r="J40" s="14"/>
      <c r="K40" s="14"/>
      <c r="L40" s="14"/>
    </row>
    <row r="41" spans="1:13" ht="15" customHeight="1" x14ac:dyDescent="0.2">
      <c r="A41" s="24" t="s">
        <v>22</v>
      </c>
      <c r="B41" s="25" t="s">
        <v>23</v>
      </c>
      <c r="C41" s="26">
        <f t="shared" ref="C41:D42" si="7">C42</f>
        <v>34711.410000000003</v>
      </c>
      <c r="D41" s="27">
        <f t="shared" si="7"/>
        <v>35987.979999999996</v>
      </c>
      <c r="H41" s="14"/>
      <c r="I41" s="14"/>
      <c r="J41" s="14"/>
      <c r="K41" s="14"/>
      <c r="L41" s="14"/>
    </row>
    <row r="42" spans="1:13" s="2" customFormat="1" x14ac:dyDescent="0.2">
      <c r="A42" s="44">
        <v>3</v>
      </c>
      <c r="B42" s="45" t="s">
        <v>13</v>
      </c>
      <c r="C42" s="46">
        <f t="shared" si="7"/>
        <v>34711.410000000003</v>
      </c>
      <c r="D42" s="47">
        <f t="shared" si="7"/>
        <v>35987.979999999996</v>
      </c>
      <c r="H42" s="14"/>
      <c r="I42" s="14"/>
      <c r="J42" s="14"/>
      <c r="K42" s="14"/>
      <c r="L42" s="14"/>
    </row>
    <row r="43" spans="1:13" x14ac:dyDescent="0.2">
      <c r="A43" s="28">
        <v>32</v>
      </c>
      <c r="B43" s="29" t="s">
        <v>14</v>
      </c>
      <c r="C43" s="30">
        <f t="shared" ref="C43:D43" si="8">SUM(C44:C46)</f>
        <v>34711.410000000003</v>
      </c>
      <c r="D43" s="31">
        <f t="shared" si="8"/>
        <v>35987.979999999996</v>
      </c>
      <c r="H43" s="14"/>
      <c r="I43" s="14"/>
      <c r="J43" s="14"/>
      <c r="K43" s="14"/>
      <c r="L43" s="14"/>
    </row>
    <row r="44" spans="1:13" x14ac:dyDescent="0.2">
      <c r="A44" s="39">
        <v>3224</v>
      </c>
      <c r="B44" s="34" t="s">
        <v>47</v>
      </c>
      <c r="C44" s="35">
        <v>17711.41</v>
      </c>
      <c r="D44" s="48">
        <v>9487.98</v>
      </c>
      <c r="H44" s="32"/>
      <c r="I44" s="32"/>
      <c r="J44" s="32"/>
      <c r="K44" s="32"/>
      <c r="L44" s="32"/>
    </row>
    <row r="45" spans="1:13" x14ac:dyDescent="0.2">
      <c r="A45" s="39">
        <v>3232</v>
      </c>
      <c r="B45" s="34" t="s">
        <v>48</v>
      </c>
      <c r="C45" s="35">
        <v>17000</v>
      </c>
      <c r="D45" s="48">
        <v>26500</v>
      </c>
      <c r="H45" s="32"/>
      <c r="I45" s="32"/>
      <c r="J45" s="32"/>
      <c r="K45" s="32"/>
      <c r="L45" s="32"/>
    </row>
    <row r="46" spans="1:13" x14ac:dyDescent="0.2">
      <c r="A46" s="43">
        <v>3237</v>
      </c>
      <c r="B46" s="34" t="s">
        <v>35</v>
      </c>
      <c r="C46" s="35">
        <v>0</v>
      </c>
      <c r="D46" s="48">
        <v>0</v>
      </c>
      <c r="H46" s="32"/>
      <c r="I46" s="32"/>
      <c r="J46" s="32"/>
      <c r="K46" s="32"/>
      <c r="L46" s="32"/>
    </row>
    <row r="47" spans="1:13" ht="15" customHeight="1" x14ac:dyDescent="0.2">
      <c r="A47" s="20" t="s">
        <v>49</v>
      </c>
      <c r="B47" s="21" t="s">
        <v>50</v>
      </c>
      <c r="C47" s="22">
        <f t="shared" ref="C47:D47" si="9">C49</f>
        <v>0</v>
      </c>
      <c r="D47" s="23">
        <f t="shared" si="9"/>
        <v>0</v>
      </c>
      <c r="H47" s="14"/>
      <c r="I47" s="14"/>
      <c r="J47" s="14"/>
      <c r="K47" s="14"/>
      <c r="L47" s="14"/>
    </row>
    <row r="48" spans="1:13" ht="15" customHeight="1" x14ac:dyDescent="0.2">
      <c r="A48" s="24" t="s">
        <v>51</v>
      </c>
      <c r="B48" s="25" t="s">
        <v>52</v>
      </c>
      <c r="C48" s="26">
        <f t="shared" ref="C48:D50" si="10">C49</f>
        <v>0</v>
      </c>
      <c r="D48" s="27">
        <f t="shared" si="10"/>
        <v>0</v>
      </c>
      <c r="H48" s="14"/>
      <c r="I48" s="14"/>
      <c r="J48" s="14"/>
      <c r="K48" s="14"/>
      <c r="L48" s="14"/>
    </row>
    <row r="49" spans="1:13" x14ac:dyDescent="0.2">
      <c r="A49" s="44">
        <v>3</v>
      </c>
      <c r="B49" s="45" t="s">
        <v>13</v>
      </c>
      <c r="C49" s="46">
        <f t="shared" si="10"/>
        <v>0</v>
      </c>
      <c r="D49" s="47">
        <f t="shared" si="10"/>
        <v>0</v>
      </c>
      <c r="H49" s="14"/>
      <c r="I49" s="14"/>
      <c r="J49" s="14"/>
      <c r="K49" s="14"/>
      <c r="L49" s="14"/>
    </row>
    <row r="50" spans="1:13" x14ac:dyDescent="0.2">
      <c r="A50" s="28">
        <v>32</v>
      </c>
      <c r="B50" s="29" t="s">
        <v>14</v>
      </c>
      <c r="C50" s="30">
        <f t="shared" si="10"/>
        <v>0</v>
      </c>
      <c r="D50" s="31">
        <f t="shared" si="10"/>
        <v>0</v>
      </c>
      <c r="H50" s="14"/>
      <c r="I50" s="14"/>
      <c r="J50" s="14"/>
      <c r="K50" s="14"/>
      <c r="L50" s="14"/>
    </row>
    <row r="51" spans="1:13" x14ac:dyDescent="0.2">
      <c r="A51" s="39">
        <v>3223</v>
      </c>
      <c r="B51" s="40" t="s">
        <v>28</v>
      </c>
      <c r="C51" s="35">
        <v>0</v>
      </c>
      <c r="D51" s="48">
        <v>0</v>
      </c>
      <c r="H51" s="14"/>
      <c r="I51" s="14"/>
      <c r="J51" s="14"/>
      <c r="K51" s="14"/>
      <c r="L51" s="14"/>
    </row>
    <row r="52" spans="1:13" x14ac:dyDescent="0.2">
      <c r="A52" s="10" t="s">
        <v>53</v>
      </c>
      <c r="B52" s="11"/>
      <c r="C52" s="49">
        <f>C53+C85+C91</f>
        <v>0</v>
      </c>
      <c r="D52" s="50">
        <f>D53+D85+D91</f>
        <v>97713</v>
      </c>
      <c r="H52" s="14"/>
      <c r="I52" s="14"/>
      <c r="J52" s="14"/>
      <c r="K52" s="14"/>
      <c r="L52" s="14"/>
      <c r="M52" s="15"/>
    </row>
    <row r="53" spans="1:13" ht="24" customHeight="1" x14ac:dyDescent="0.2">
      <c r="A53" s="38" t="s">
        <v>54</v>
      </c>
      <c r="B53" s="51" t="s">
        <v>55</v>
      </c>
      <c r="C53" s="18">
        <f>C60+C65+C75</f>
        <v>0</v>
      </c>
      <c r="D53" s="19">
        <f>D60+D65+D75</f>
        <v>82713</v>
      </c>
      <c r="H53" s="14"/>
      <c r="I53" s="14"/>
      <c r="J53" s="14"/>
      <c r="K53" s="14"/>
      <c r="L53" s="14"/>
    </row>
    <row r="54" spans="1:13" ht="18.75" customHeight="1" x14ac:dyDescent="0.2">
      <c r="A54" s="52" t="s">
        <v>56</v>
      </c>
      <c r="B54" s="53" t="s">
        <v>57</v>
      </c>
      <c r="C54" s="54">
        <f t="shared" ref="C54:D56" si="11">C55</f>
        <v>0</v>
      </c>
      <c r="D54" s="55">
        <f t="shared" si="11"/>
        <v>0</v>
      </c>
      <c r="H54" s="14"/>
      <c r="I54" s="14"/>
      <c r="J54" s="14"/>
      <c r="K54" s="14"/>
      <c r="L54" s="14"/>
    </row>
    <row r="55" spans="1:13" ht="15" customHeight="1" x14ac:dyDescent="0.2">
      <c r="A55" s="24" t="s">
        <v>51</v>
      </c>
      <c r="B55" s="25" t="s">
        <v>52</v>
      </c>
      <c r="C55" s="26">
        <f t="shared" si="11"/>
        <v>0</v>
      </c>
      <c r="D55" s="27">
        <f t="shared" si="11"/>
        <v>0</v>
      </c>
      <c r="H55" s="14"/>
      <c r="I55" s="14"/>
      <c r="J55" s="14"/>
      <c r="K55" s="14"/>
      <c r="L55" s="14"/>
    </row>
    <row r="56" spans="1:13" ht="14.25" customHeight="1" x14ac:dyDescent="0.2">
      <c r="A56" s="44">
        <v>3</v>
      </c>
      <c r="B56" s="45" t="s">
        <v>13</v>
      </c>
      <c r="C56" s="46">
        <f t="shared" si="11"/>
        <v>0</v>
      </c>
      <c r="D56" s="47">
        <f t="shared" si="11"/>
        <v>0</v>
      </c>
      <c r="H56" s="14"/>
      <c r="I56" s="14"/>
      <c r="J56" s="14"/>
      <c r="K56" s="14"/>
      <c r="L56" s="14"/>
    </row>
    <row r="57" spans="1:13" ht="14.25" customHeight="1" x14ac:dyDescent="0.2">
      <c r="A57" s="28">
        <v>32</v>
      </c>
      <c r="B57" s="29" t="s">
        <v>14</v>
      </c>
      <c r="C57" s="46">
        <f t="shared" ref="C57:D57" si="12">C58+C59</f>
        <v>0</v>
      </c>
      <c r="D57" s="47">
        <f t="shared" si="12"/>
        <v>0</v>
      </c>
      <c r="H57" s="14"/>
      <c r="I57" s="14"/>
      <c r="J57" s="14"/>
      <c r="K57" s="14"/>
      <c r="L57" s="14"/>
    </row>
    <row r="58" spans="1:13" ht="14.25" customHeight="1" x14ac:dyDescent="0.2">
      <c r="A58" s="39">
        <v>3291</v>
      </c>
      <c r="B58" s="34" t="s">
        <v>58</v>
      </c>
      <c r="C58" s="41">
        <v>0</v>
      </c>
      <c r="D58" s="42">
        <v>0</v>
      </c>
      <c r="H58" s="32"/>
      <c r="I58" s="14"/>
      <c r="J58" s="14"/>
      <c r="K58" s="14"/>
      <c r="L58" s="14"/>
    </row>
    <row r="59" spans="1:13" ht="14.25" customHeight="1" x14ac:dyDescent="0.2">
      <c r="A59" s="39">
        <v>3299</v>
      </c>
      <c r="B59" s="34" t="s">
        <v>41</v>
      </c>
      <c r="C59" s="41">
        <v>0</v>
      </c>
      <c r="D59" s="42">
        <v>0</v>
      </c>
      <c r="H59" s="32"/>
      <c r="I59" s="14"/>
      <c r="J59" s="14"/>
      <c r="K59" s="14"/>
      <c r="L59" s="14"/>
    </row>
    <row r="60" spans="1:13" ht="16.5" customHeight="1" x14ac:dyDescent="0.2">
      <c r="A60" s="20" t="s">
        <v>59</v>
      </c>
      <c r="B60" s="21" t="s">
        <v>60</v>
      </c>
      <c r="C60" s="22">
        <f>C62</f>
        <v>0</v>
      </c>
      <c r="D60" s="23">
        <f>D62</f>
        <v>1238.6199999999999</v>
      </c>
      <c r="H60" s="14"/>
      <c r="I60" s="14"/>
      <c r="J60" s="14"/>
      <c r="K60" s="14"/>
      <c r="L60" s="14"/>
    </row>
    <row r="61" spans="1:13" ht="15" customHeight="1" x14ac:dyDescent="0.2">
      <c r="A61" s="24" t="s">
        <v>51</v>
      </c>
      <c r="B61" s="25" t="s">
        <v>52</v>
      </c>
      <c r="C61" s="26">
        <f t="shared" ref="C61:D62" si="13">C62</f>
        <v>0</v>
      </c>
      <c r="D61" s="27">
        <f t="shared" si="13"/>
        <v>1238.6199999999999</v>
      </c>
      <c r="H61" s="14"/>
      <c r="I61" s="14"/>
      <c r="J61" s="14"/>
      <c r="K61" s="14"/>
      <c r="L61" s="14"/>
    </row>
    <row r="62" spans="1:13" ht="12.75" customHeight="1" x14ac:dyDescent="0.2">
      <c r="A62" s="28">
        <v>3</v>
      </c>
      <c r="B62" s="29" t="s">
        <v>13</v>
      </c>
      <c r="C62" s="30">
        <f t="shared" si="13"/>
        <v>0</v>
      </c>
      <c r="D62" s="31">
        <f t="shared" si="13"/>
        <v>1238.6199999999999</v>
      </c>
      <c r="H62" s="14"/>
      <c r="I62" s="14"/>
      <c r="J62" s="14"/>
      <c r="K62" s="14"/>
      <c r="L62" s="14"/>
    </row>
    <row r="63" spans="1:13" ht="12.75" customHeight="1" x14ac:dyDescent="0.2">
      <c r="A63" s="28">
        <v>32</v>
      </c>
      <c r="B63" s="29" t="s">
        <v>14</v>
      </c>
      <c r="C63" s="30">
        <f>C64</f>
        <v>0</v>
      </c>
      <c r="D63" s="31">
        <f>D64</f>
        <v>1238.6199999999999</v>
      </c>
      <c r="H63" s="14"/>
      <c r="I63" s="14"/>
      <c r="J63" s="14"/>
      <c r="K63" s="14"/>
      <c r="L63" s="14"/>
    </row>
    <row r="64" spans="1:13" ht="12.75" customHeight="1" x14ac:dyDescent="0.2">
      <c r="A64" s="39">
        <v>3237</v>
      </c>
      <c r="B64" s="34" t="s">
        <v>35</v>
      </c>
      <c r="C64" s="41">
        <v>0</v>
      </c>
      <c r="D64" s="36">
        <v>1238.6199999999999</v>
      </c>
      <c r="H64" s="32"/>
      <c r="I64" s="14"/>
      <c r="J64" s="32"/>
      <c r="K64" s="32"/>
      <c r="L64" s="32"/>
    </row>
    <row r="65" spans="1:12" ht="24" customHeight="1" x14ac:dyDescent="0.2">
      <c r="A65" s="20" t="s">
        <v>61</v>
      </c>
      <c r="B65" s="21" t="s">
        <v>62</v>
      </c>
      <c r="C65" s="22">
        <f t="shared" ref="C65:D65" si="14">C68+C72</f>
        <v>0</v>
      </c>
      <c r="D65" s="23">
        <f t="shared" si="14"/>
        <v>50278.32</v>
      </c>
      <c r="H65" s="14"/>
      <c r="I65" s="14"/>
      <c r="J65" s="14"/>
      <c r="K65" s="14"/>
      <c r="L65" s="14"/>
    </row>
    <row r="66" spans="1:12" ht="15" customHeight="1" x14ac:dyDescent="0.2">
      <c r="A66" s="24" t="s">
        <v>51</v>
      </c>
      <c r="B66" s="25" t="s">
        <v>52</v>
      </c>
      <c r="C66" s="26">
        <f t="shared" ref="C66:D66" si="15">C67</f>
        <v>0</v>
      </c>
      <c r="D66" s="27">
        <f t="shared" si="15"/>
        <v>50278.32</v>
      </c>
      <c r="H66" s="14"/>
      <c r="I66" s="14"/>
      <c r="J66" s="14"/>
      <c r="K66" s="14"/>
      <c r="L66" s="14"/>
    </row>
    <row r="67" spans="1:12" ht="12.75" customHeight="1" x14ac:dyDescent="0.2">
      <c r="A67" s="44">
        <v>3</v>
      </c>
      <c r="B67" s="45" t="s">
        <v>13</v>
      </c>
      <c r="C67" s="46">
        <f t="shared" ref="C67:D67" si="16">C68+C72</f>
        <v>0</v>
      </c>
      <c r="D67" s="47">
        <f t="shared" si="16"/>
        <v>50278.32</v>
      </c>
      <c r="H67" s="14"/>
      <c r="I67" s="14"/>
      <c r="J67" s="14"/>
      <c r="K67" s="14"/>
      <c r="L67" s="14"/>
    </row>
    <row r="68" spans="1:12" ht="12.75" customHeight="1" x14ac:dyDescent="0.2">
      <c r="A68" s="28">
        <v>31</v>
      </c>
      <c r="B68" s="29" t="s">
        <v>63</v>
      </c>
      <c r="C68" s="30">
        <f t="shared" ref="C68:D68" si="17">C69+C70+C71</f>
        <v>0</v>
      </c>
      <c r="D68" s="31">
        <f t="shared" si="17"/>
        <v>45623.24</v>
      </c>
      <c r="H68" s="14"/>
      <c r="I68" s="14"/>
      <c r="J68" s="14"/>
      <c r="K68" s="14"/>
      <c r="L68" s="14"/>
    </row>
    <row r="69" spans="1:12" ht="12.75" customHeight="1" x14ac:dyDescent="0.2">
      <c r="A69" s="33">
        <v>3111</v>
      </c>
      <c r="B69" s="34" t="s">
        <v>64</v>
      </c>
      <c r="C69" s="35">
        <v>0</v>
      </c>
      <c r="D69" s="36">
        <v>37874</v>
      </c>
      <c r="H69" s="14"/>
      <c r="I69" s="14"/>
      <c r="J69" s="14"/>
      <c r="K69" s="14"/>
      <c r="L69" s="14"/>
    </row>
    <row r="70" spans="1:12" ht="12.75" customHeight="1" x14ac:dyDescent="0.2">
      <c r="A70" s="33">
        <v>3121</v>
      </c>
      <c r="B70" s="34" t="s">
        <v>65</v>
      </c>
      <c r="C70" s="35">
        <v>0</v>
      </c>
      <c r="D70" s="36">
        <v>1500</v>
      </c>
      <c r="H70" s="14"/>
      <c r="I70" s="14"/>
      <c r="J70" s="14"/>
      <c r="K70" s="14"/>
      <c r="L70" s="14"/>
    </row>
    <row r="71" spans="1:12" ht="12.75" customHeight="1" x14ac:dyDescent="0.2">
      <c r="A71" s="33">
        <v>3132</v>
      </c>
      <c r="B71" s="34" t="s">
        <v>66</v>
      </c>
      <c r="C71" s="35">
        <v>0</v>
      </c>
      <c r="D71" s="36">
        <v>6249.24</v>
      </c>
      <c r="H71" s="14"/>
      <c r="I71" s="14"/>
      <c r="J71" s="14"/>
      <c r="K71" s="14"/>
      <c r="L71" s="14"/>
    </row>
    <row r="72" spans="1:12" ht="12.75" customHeight="1" x14ac:dyDescent="0.2">
      <c r="A72" s="28">
        <v>32</v>
      </c>
      <c r="B72" s="29" t="s">
        <v>14</v>
      </c>
      <c r="C72" s="30">
        <f t="shared" ref="C72:D72" si="18">C73+C74</f>
        <v>0</v>
      </c>
      <c r="D72" s="31">
        <f t="shared" si="18"/>
        <v>4655.08</v>
      </c>
      <c r="H72" s="14"/>
      <c r="I72" s="14"/>
      <c r="J72" s="14"/>
      <c r="K72" s="14"/>
      <c r="L72" s="14"/>
    </row>
    <row r="73" spans="1:12" ht="12.75" customHeight="1" x14ac:dyDescent="0.2">
      <c r="A73" s="33">
        <v>3211</v>
      </c>
      <c r="B73" s="34" t="s">
        <v>24</v>
      </c>
      <c r="C73" s="35">
        <v>0</v>
      </c>
      <c r="D73" s="36">
        <v>400</v>
      </c>
      <c r="H73" s="14"/>
      <c r="I73" s="14"/>
      <c r="J73" s="14"/>
      <c r="K73" s="14"/>
      <c r="L73" s="14"/>
    </row>
    <row r="74" spans="1:12" ht="12.75" customHeight="1" x14ac:dyDescent="0.2">
      <c r="A74" s="33">
        <v>3212</v>
      </c>
      <c r="B74" s="56" t="s">
        <v>67</v>
      </c>
      <c r="C74" s="35">
        <v>0</v>
      </c>
      <c r="D74" s="36">
        <v>4255.08</v>
      </c>
      <c r="H74" s="14"/>
      <c r="I74" s="14"/>
      <c r="J74" s="14"/>
      <c r="K74" s="14"/>
      <c r="L74" s="14"/>
    </row>
    <row r="75" spans="1:12" ht="24" customHeight="1" x14ac:dyDescent="0.2">
      <c r="A75" s="20" t="s">
        <v>68</v>
      </c>
      <c r="B75" s="21" t="s">
        <v>69</v>
      </c>
      <c r="C75" s="22">
        <f t="shared" ref="C75:D75" si="19">C78+C82</f>
        <v>0</v>
      </c>
      <c r="D75" s="23">
        <f t="shared" si="19"/>
        <v>31196.059999999998</v>
      </c>
      <c r="H75" s="14"/>
      <c r="I75" s="14"/>
      <c r="J75" s="14"/>
      <c r="K75" s="14"/>
      <c r="L75" s="14"/>
    </row>
    <row r="76" spans="1:12" ht="15" customHeight="1" x14ac:dyDescent="0.2">
      <c r="A76" s="24" t="s">
        <v>51</v>
      </c>
      <c r="B76" s="25" t="s">
        <v>52</v>
      </c>
      <c r="C76" s="26">
        <f t="shared" ref="C76:D76" si="20">C77</f>
        <v>0</v>
      </c>
      <c r="D76" s="27">
        <f t="shared" si="20"/>
        <v>31196.059999999998</v>
      </c>
      <c r="H76" s="14"/>
      <c r="I76" s="14"/>
      <c r="J76" s="14"/>
      <c r="K76" s="14"/>
      <c r="L76" s="14"/>
    </row>
    <row r="77" spans="1:12" s="2" customFormat="1" x14ac:dyDescent="0.2">
      <c r="A77" s="44">
        <v>3</v>
      </c>
      <c r="B77" s="45" t="s">
        <v>13</v>
      </c>
      <c r="C77" s="46">
        <f t="shared" ref="C77:D77" si="21">C78+C82</f>
        <v>0</v>
      </c>
      <c r="D77" s="47">
        <f t="shared" si="21"/>
        <v>31196.059999999998</v>
      </c>
      <c r="H77" s="14"/>
      <c r="I77" s="14"/>
      <c r="J77" s="14"/>
      <c r="K77" s="14"/>
      <c r="L77" s="14"/>
    </row>
    <row r="78" spans="1:12" x14ac:dyDescent="0.2">
      <c r="A78" s="28">
        <v>31</v>
      </c>
      <c r="B78" s="29" t="s">
        <v>63</v>
      </c>
      <c r="C78" s="30">
        <f t="shared" ref="C78:D78" si="22">C79+C80+C81</f>
        <v>0</v>
      </c>
      <c r="D78" s="31">
        <f t="shared" si="22"/>
        <v>28336.059999999998</v>
      </c>
      <c r="H78" s="14"/>
      <c r="I78" s="14"/>
      <c r="J78" s="14"/>
      <c r="K78" s="14"/>
      <c r="L78" s="14"/>
    </row>
    <row r="79" spans="1:12" x14ac:dyDescent="0.2">
      <c r="A79" s="33">
        <v>3111</v>
      </c>
      <c r="B79" s="34" t="s">
        <v>64</v>
      </c>
      <c r="C79" s="35">
        <v>0</v>
      </c>
      <c r="D79" s="36">
        <v>22407.96</v>
      </c>
      <c r="H79" s="14"/>
      <c r="I79" s="14"/>
      <c r="J79" s="14"/>
      <c r="K79" s="14"/>
      <c r="L79" s="14"/>
    </row>
    <row r="80" spans="1:12" x14ac:dyDescent="0.2">
      <c r="A80" s="33">
        <v>3121</v>
      </c>
      <c r="B80" s="34" t="s">
        <v>65</v>
      </c>
      <c r="C80" s="35">
        <v>0</v>
      </c>
      <c r="D80" s="36">
        <v>2250</v>
      </c>
      <c r="H80" s="14"/>
      <c r="I80" s="14"/>
      <c r="J80" s="14"/>
      <c r="K80" s="14"/>
      <c r="L80" s="14"/>
    </row>
    <row r="81" spans="1:13" x14ac:dyDescent="0.2">
      <c r="A81" s="33">
        <v>3132</v>
      </c>
      <c r="B81" s="34" t="s">
        <v>66</v>
      </c>
      <c r="C81" s="35">
        <v>0</v>
      </c>
      <c r="D81" s="36">
        <v>3678.1</v>
      </c>
      <c r="H81" s="14"/>
      <c r="I81" s="14"/>
      <c r="J81" s="14"/>
      <c r="K81" s="14"/>
      <c r="L81" s="14"/>
    </row>
    <row r="82" spans="1:13" x14ac:dyDescent="0.2">
      <c r="A82" s="28">
        <v>32</v>
      </c>
      <c r="B82" s="29" t="s">
        <v>14</v>
      </c>
      <c r="C82" s="30">
        <f t="shared" ref="C82:D82" si="23">C83+C84</f>
        <v>0</v>
      </c>
      <c r="D82" s="31">
        <f t="shared" si="23"/>
        <v>2860</v>
      </c>
      <c r="H82" s="14"/>
      <c r="I82" s="14"/>
      <c r="J82" s="14"/>
      <c r="K82" s="14"/>
      <c r="L82" s="14"/>
    </row>
    <row r="83" spans="1:13" x14ac:dyDescent="0.2">
      <c r="A83" s="33">
        <v>3211</v>
      </c>
      <c r="B83" s="34" t="s">
        <v>24</v>
      </c>
      <c r="C83" s="35">
        <v>0</v>
      </c>
      <c r="D83" s="36">
        <v>0</v>
      </c>
      <c r="H83" s="14"/>
      <c r="I83" s="14"/>
      <c r="J83" s="14"/>
      <c r="K83" s="14"/>
      <c r="L83" s="14"/>
    </row>
    <row r="84" spans="1:13" ht="12.75" customHeight="1" x14ac:dyDescent="0.2">
      <c r="A84" s="33">
        <v>3212</v>
      </c>
      <c r="B84" s="56" t="s">
        <v>67</v>
      </c>
      <c r="C84" s="35">
        <v>0</v>
      </c>
      <c r="D84" s="36">
        <v>2860</v>
      </c>
      <c r="H84" s="14"/>
      <c r="I84" s="14"/>
      <c r="J84" s="14"/>
      <c r="K84" s="14"/>
      <c r="L84" s="14"/>
    </row>
    <row r="85" spans="1:13" ht="20.25" customHeight="1" x14ac:dyDescent="0.2">
      <c r="A85" s="38" t="s">
        <v>70</v>
      </c>
      <c r="B85" s="51" t="s">
        <v>71</v>
      </c>
      <c r="C85" s="18">
        <f t="shared" ref="C85:D89" si="24">C86</f>
        <v>0</v>
      </c>
      <c r="D85" s="19">
        <f t="shared" si="24"/>
        <v>5000</v>
      </c>
      <c r="H85" s="14"/>
      <c r="I85" s="14"/>
      <c r="J85" s="14"/>
      <c r="K85" s="14"/>
      <c r="L85" s="14"/>
    </row>
    <row r="86" spans="1:13" ht="19.5" customHeight="1" x14ac:dyDescent="0.2">
      <c r="A86" s="20" t="s">
        <v>72</v>
      </c>
      <c r="B86" s="21" t="s">
        <v>73</v>
      </c>
      <c r="C86" s="22">
        <f t="shared" si="24"/>
        <v>0</v>
      </c>
      <c r="D86" s="23">
        <f t="shared" si="24"/>
        <v>5000</v>
      </c>
      <c r="H86" s="14"/>
      <c r="I86" s="14"/>
      <c r="J86" s="14"/>
      <c r="K86" s="14"/>
      <c r="L86" s="14"/>
    </row>
    <row r="87" spans="1:13" ht="15" customHeight="1" x14ac:dyDescent="0.2">
      <c r="A87" s="24" t="s">
        <v>51</v>
      </c>
      <c r="B87" s="25" t="s">
        <v>52</v>
      </c>
      <c r="C87" s="26">
        <f t="shared" si="24"/>
        <v>0</v>
      </c>
      <c r="D87" s="27">
        <f t="shared" si="24"/>
        <v>5000</v>
      </c>
      <c r="H87" s="14"/>
      <c r="I87" s="14"/>
      <c r="J87" s="14"/>
      <c r="K87" s="14"/>
      <c r="L87" s="14"/>
    </row>
    <row r="88" spans="1:13" s="7" customFormat="1" ht="12.75" customHeight="1" x14ac:dyDescent="0.2">
      <c r="A88" s="28">
        <v>4</v>
      </c>
      <c r="B88" s="57" t="s">
        <v>74</v>
      </c>
      <c r="C88" s="30">
        <f t="shared" si="24"/>
        <v>0</v>
      </c>
      <c r="D88" s="31">
        <f t="shared" si="24"/>
        <v>5000</v>
      </c>
      <c r="H88" s="14"/>
      <c r="I88" s="14"/>
      <c r="J88" s="14"/>
      <c r="K88" s="14"/>
      <c r="L88" s="14"/>
      <c r="M88" s="9"/>
    </row>
    <row r="89" spans="1:13" s="7" customFormat="1" ht="12.75" customHeight="1" x14ac:dyDescent="0.2">
      <c r="A89" s="28">
        <v>42</v>
      </c>
      <c r="B89" s="29" t="s">
        <v>75</v>
      </c>
      <c r="C89" s="30">
        <f t="shared" si="24"/>
        <v>0</v>
      </c>
      <c r="D89" s="31">
        <f t="shared" si="24"/>
        <v>5000</v>
      </c>
      <c r="H89" s="14"/>
      <c r="I89" s="14"/>
      <c r="J89" s="14"/>
      <c r="K89" s="14"/>
      <c r="L89" s="14"/>
      <c r="M89" s="9"/>
    </row>
    <row r="90" spans="1:13" s="7" customFormat="1" x14ac:dyDescent="0.2">
      <c r="A90" s="39">
        <v>4221</v>
      </c>
      <c r="B90" s="34" t="s">
        <v>76</v>
      </c>
      <c r="C90" s="35">
        <v>0</v>
      </c>
      <c r="D90" s="36">
        <v>5000</v>
      </c>
      <c r="H90" s="14"/>
      <c r="I90" s="14"/>
      <c r="J90" s="14"/>
      <c r="K90" s="14"/>
      <c r="L90" s="14"/>
      <c r="M90" s="9"/>
    </row>
    <row r="91" spans="1:13" s="7" customFormat="1" ht="25.5" customHeight="1" x14ac:dyDescent="0.2">
      <c r="A91" s="38" t="s">
        <v>77</v>
      </c>
      <c r="B91" s="17" t="s">
        <v>78</v>
      </c>
      <c r="C91" s="18">
        <f t="shared" ref="C91:D95" si="25">C92</f>
        <v>0</v>
      </c>
      <c r="D91" s="19">
        <f t="shared" si="25"/>
        <v>10000</v>
      </c>
      <c r="H91" s="14"/>
      <c r="I91" s="14"/>
      <c r="J91" s="14"/>
      <c r="K91" s="14"/>
      <c r="L91" s="14"/>
      <c r="M91" s="9"/>
    </row>
    <row r="92" spans="1:13" s="7" customFormat="1" ht="24.75" customHeight="1" x14ac:dyDescent="0.2">
      <c r="A92" s="20" t="s">
        <v>21</v>
      </c>
      <c r="B92" s="21" t="s">
        <v>78</v>
      </c>
      <c r="C92" s="22">
        <f>C94</f>
        <v>0</v>
      </c>
      <c r="D92" s="23">
        <f>D94</f>
        <v>10000</v>
      </c>
      <c r="H92" s="14"/>
      <c r="I92" s="14"/>
      <c r="J92" s="14"/>
      <c r="K92" s="14"/>
      <c r="L92" s="14"/>
      <c r="M92" s="9"/>
    </row>
    <row r="93" spans="1:13" s="7" customFormat="1" ht="15" customHeight="1" x14ac:dyDescent="0.2">
      <c r="A93" s="24" t="s">
        <v>51</v>
      </c>
      <c r="B93" s="25" t="s">
        <v>52</v>
      </c>
      <c r="C93" s="26">
        <f t="shared" ref="C93:D93" si="26">C94</f>
        <v>0</v>
      </c>
      <c r="D93" s="27">
        <f t="shared" si="26"/>
        <v>10000</v>
      </c>
      <c r="H93" s="14"/>
      <c r="I93" s="14"/>
      <c r="J93" s="14"/>
      <c r="K93" s="14"/>
      <c r="L93" s="14"/>
      <c r="M93" s="9"/>
    </row>
    <row r="94" spans="1:13" x14ac:dyDescent="0.2">
      <c r="A94" s="28">
        <v>3</v>
      </c>
      <c r="B94" s="29" t="s">
        <v>13</v>
      </c>
      <c r="C94" s="30">
        <f t="shared" si="25"/>
        <v>0</v>
      </c>
      <c r="D94" s="31">
        <f t="shared" si="25"/>
        <v>10000</v>
      </c>
      <c r="H94" s="14"/>
      <c r="I94" s="14"/>
      <c r="J94" s="14"/>
      <c r="K94" s="14"/>
      <c r="L94" s="14"/>
    </row>
    <row r="95" spans="1:13" x14ac:dyDescent="0.2">
      <c r="A95" s="28">
        <v>32</v>
      </c>
      <c r="B95" s="29" t="s">
        <v>14</v>
      </c>
      <c r="C95" s="30">
        <f t="shared" si="25"/>
        <v>0</v>
      </c>
      <c r="D95" s="31">
        <f t="shared" si="25"/>
        <v>10000</v>
      </c>
      <c r="H95" s="14"/>
      <c r="I95" s="14"/>
      <c r="J95" s="14"/>
      <c r="K95" s="14"/>
      <c r="L95" s="14"/>
    </row>
    <row r="96" spans="1:13" x14ac:dyDescent="0.2">
      <c r="A96" s="39">
        <v>3232</v>
      </c>
      <c r="B96" s="34" t="s">
        <v>48</v>
      </c>
      <c r="C96" s="41">
        <v>0</v>
      </c>
      <c r="D96" s="36">
        <v>10000</v>
      </c>
      <c r="H96" s="14"/>
      <c r="I96" s="14"/>
      <c r="J96" s="14"/>
      <c r="K96" s="14"/>
      <c r="L96" s="14"/>
    </row>
    <row r="97" spans="1:13" x14ac:dyDescent="0.2">
      <c r="A97" s="10" t="s">
        <v>79</v>
      </c>
      <c r="B97" s="11"/>
      <c r="C97" s="49">
        <f t="shared" ref="C97:D97" si="27">C98</f>
        <v>3523200</v>
      </c>
      <c r="D97" s="50">
        <f t="shared" si="27"/>
        <v>3563550</v>
      </c>
      <c r="H97" s="14"/>
      <c r="I97" s="14"/>
      <c r="J97" s="14"/>
      <c r="K97" s="14"/>
      <c r="L97" s="14"/>
      <c r="M97" s="15"/>
    </row>
    <row r="98" spans="1:13" ht="24" customHeight="1" x14ac:dyDescent="0.2">
      <c r="A98" s="38" t="s">
        <v>80</v>
      </c>
      <c r="B98" s="51" t="s">
        <v>81</v>
      </c>
      <c r="C98" s="18">
        <f>C99+C127+C139+C146+C155+C164+C178</f>
        <v>3523200</v>
      </c>
      <c r="D98" s="19">
        <f>D99+D127+D139+D146+D155+D164+D178</f>
        <v>3563550</v>
      </c>
      <c r="H98" s="14"/>
      <c r="I98" s="14"/>
      <c r="J98" s="14"/>
      <c r="K98" s="14"/>
      <c r="L98" s="14"/>
    </row>
    <row r="99" spans="1:13" ht="18" customHeight="1" x14ac:dyDescent="0.2">
      <c r="A99" s="20" t="s">
        <v>21</v>
      </c>
      <c r="B99" s="21" t="s">
        <v>13</v>
      </c>
      <c r="C99" s="22">
        <f t="shared" ref="C99:D99" si="28">C100+C111</f>
        <v>67200</v>
      </c>
      <c r="D99" s="23">
        <f t="shared" si="28"/>
        <v>74550</v>
      </c>
      <c r="H99" s="14"/>
      <c r="I99" s="14"/>
      <c r="J99" s="14"/>
      <c r="K99" s="14"/>
      <c r="L99" s="14"/>
    </row>
    <row r="100" spans="1:13" ht="15" customHeight="1" x14ac:dyDescent="0.2">
      <c r="A100" s="24" t="s">
        <v>82</v>
      </c>
      <c r="B100" s="25" t="s">
        <v>83</v>
      </c>
      <c r="C100" s="26">
        <f t="shared" ref="C100:D100" si="29">C101</f>
        <v>12200</v>
      </c>
      <c r="D100" s="27">
        <f t="shared" si="29"/>
        <v>12500</v>
      </c>
      <c r="H100" s="14"/>
      <c r="I100" s="14"/>
      <c r="J100" s="14"/>
      <c r="K100" s="14"/>
      <c r="L100" s="14"/>
    </row>
    <row r="101" spans="1:13" x14ac:dyDescent="0.2">
      <c r="A101" s="44">
        <v>3</v>
      </c>
      <c r="B101" s="45" t="s">
        <v>13</v>
      </c>
      <c r="C101" s="46">
        <f t="shared" ref="C101:D101" si="30">C102+C109</f>
        <v>12200</v>
      </c>
      <c r="D101" s="47">
        <f t="shared" si="30"/>
        <v>12500</v>
      </c>
      <c r="H101" s="14"/>
      <c r="I101" s="14"/>
      <c r="J101" s="14"/>
      <c r="K101" s="14"/>
      <c r="L101" s="14"/>
    </row>
    <row r="102" spans="1:13" x14ac:dyDescent="0.2">
      <c r="A102" s="28">
        <v>32</v>
      </c>
      <c r="B102" s="29" t="s">
        <v>14</v>
      </c>
      <c r="C102" s="30">
        <f t="shared" ref="C102:D102" si="31">SUM(C103:C108)</f>
        <v>12100</v>
      </c>
      <c r="D102" s="31">
        <f t="shared" si="31"/>
        <v>12400</v>
      </c>
      <c r="H102" s="14"/>
      <c r="I102" s="14"/>
      <c r="J102" s="14"/>
      <c r="K102" s="14"/>
      <c r="L102" s="14"/>
    </row>
    <row r="103" spans="1:13" x14ac:dyDescent="0.2">
      <c r="A103" s="39">
        <v>3211</v>
      </c>
      <c r="B103" s="34" t="s">
        <v>24</v>
      </c>
      <c r="C103" s="35">
        <v>0</v>
      </c>
      <c r="D103" s="36">
        <v>0</v>
      </c>
      <c r="H103" s="14"/>
      <c r="I103" s="14"/>
      <c r="J103" s="14"/>
      <c r="K103" s="14"/>
      <c r="L103" s="14"/>
    </row>
    <row r="104" spans="1:13" x14ac:dyDescent="0.2">
      <c r="A104" s="39">
        <v>3221</v>
      </c>
      <c r="B104" s="34" t="s">
        <v>27</v>
      </c>
      <c r="C104" s="35">
        <v>3000</v>
      </c>
      <c r="D104" s="36">
        <v>3000</v>
      </c>
      <c r="H104" s="14"/>
      <c r="I104" s="14"/>
      <c r="J104" s="14"/>
      <c r="K104" s="14"/>
      <c r="L104" s="14"/>
    </row>
    <row r="105" spans="1:13" x14ac:dyDescent="0.2">
      <c r="A105" s="33">
        <v>3231</v>
      </c>
      <c r="B105" s="34" t="s">
        <v>31</v>
      </c>
      <c r="C105" s="41">
        <v>0</v>
      </c>
      <c r="D105" s="42">
        <v>0</v>
      </c>
      <c r="H105" s="14"/>
      <c r="I105" s="14"/>
      <c r="J105" s="14"/>
      <c r="K105" s="14"/>
      <c r="L105" s="14"/>
    </row>
    <row r="106" spans="1:13" x14ac:dyDescent="0.2">
      <c r="A106" s="39">
        <v>3236</v>
      </c>
      <c r="B106" s="34" t="s">
        <v>34</v>
      </c>
      <c r="C106" s="41">
        <v>0</v>
      </c>
      <c r="D106" s="42">
        <v>0</v>
      </c>
      <c r="H106" s="14"/>
      <c r="I106" s="14"/>
      <c r="J106" s="14"/>
      <c r="K106" s="14"/>
      <c r="L106" s="14"/>
    </row>
    <row r="107" spans="1:13" x14ac:dyDescent="0.2">
      <c r="A107" s="39">
        <v>3292</v>
      </c>
      <c r="B107" s="34" t="s">
        <v>84</v>
      </c>
      <c r="C107" s="35">
        <v>5100</v>
      </c>
      <c r="D107" s="36">
        <v>5400</v>
      </c>
      <c r="H107" s="14"/>
      <c r="I107" s="14"/>
      <c r="J107" s="14"/>
      <c r="K107" s="14"/>
      <c r="L107" s="14"/>
    </row>
    <row r="108" spans="1:13" x14ac:dyDescent="0.2">
      <c r="A108" s="39">
        <v>3299</v>
      </c>
      <c r="B108" s="34" t="s">
        <v>41</v>
      </c>
      <c r="C108" s="35">
        <v>4000</v>
      </c>
      <c r="D108" s="36">
        <v>4000</v>
      </c>
      <c r="H108" s="14"/>
      <c r="I108" s="14"/>
      <c r="J108" s="14"/>
      <c r="K108" s="14"/>
      <c r="L108" s="14"/>
    </row>
    <row r="109" spans="1:13" x14ac:dyDescent="0.2">
      <c r="A109" s="28">
        <v>34</v>
      </c>
      <c r="B109" s="29" t="s">
        <v>42</v>
      </c>
      <c r="C109" s="30">
        <f t="shared" ref="C109:D109" si="32">C110</f>
        <v>100</v>
      </c>
      <c r="D109" s="31">
        <f t="shared" si="32"/>
        <v>100</v>
      </c>
      <c r="H109" s="14"/>
      <c r="I109" s="14"/>
      <c r="J109" s="14"/>
      <c r="K109" s="14"/>
      <c r="L109" s="14"/>
    </row>
    <row r="110" spans="1:13" x14ac:dyDescent="0.2">
      <c r="A110" s="58">
        <v>3434</v>
      </c>
      <c r="B110" s="34" t="s">
        <v>85</v>
      </c>
      <c r="C110" s="35">
        <v>100</v>
      </c>
      <c r="D110" s="36">
        <v>100</v>
      </c>
      <c r="H110" s="14"/>
      <c r="I110" s="14"/>
      <c r="J110" s="14"/>
      <c r="K110" s="14"/>
      <c r="L110" s="14"/>
    </row>
    <row r="111" spans="1:13" ht="15" customHeight="1" x14ac:dyDescent="0.2">
      <c r="A111" s="24" t="s">
        <v>86</v>
      </c>
      <c r="B111" s="25" t="s">
        <v>87</v>
      </c>
      <c r="C111" s="26">
        <f t="shared" ref="C111:D111" si="33">C112</f>
        <v>55000</v>
      </c>
      <c r="D111" s="27">
        <f t="shared" si="33"/>
        <v>62050</v>
      </c>
      <c r="H111" s="14"/>
      <c r="I111" s="14"/>
      <c r="J111" s="14"/>
      <c r="K111" s="14"/>
      <c r="L111" s="14"/>
    </row>
    <row r="112" spans="1:13" ht="12.75" customHeight="1" x14ac:dyDescent="0.2">
      <c r="A112" s="44">
        <v>3</v>
      </c>
      <c r="B112" s="45" t="s">
        <v>13</v>
      </c>
      <c r="C112" s="46">
        <f t="shared" ref="C112:D112" si="34">C113+C124</f>
        <v>55000</v>
      </c>
      <c r="D112" s="47">
        <f t="shared" si="34"/>
        <v>62050</v>
      </c>
      <c r="H112" s="14"/>
      <c r="I112" s="14"/>
      <c r="J112" s="14"/>
      <c r="K112" s="14"/>
      <c r="L112" s="14"/>
    </row>
    <row r="113" spans="1:12" ht="12.75" customHeight="1" x14ac:dyDescent="0.2">
      <c r="A113" s="28">
        <v>32</v>
      </c>
      <c r="B113" s="29" t="s">
        <v>14</v>
      </c>
      <c r="C113" s="30">
        <f t="shared" ref="C113:D113" si="35">SUM(C114:C123)</f>
        <v>55000</v>
      </c>
      <c r="D113" s="31">
        <f t="shared" si="35"/>
        <v>62000</v>
      </c>
      <c r="H113" s="14"/>
      <c r="I113" s="14"/>
      <c r="J113" s="14"/>
      <c r="K113" s="14"/>
      <c r="L113" s="14"/>
    </row>
    <row r="114" spans="1:12" ht="12.75" customHeight="1" x14ac:dyDescent="0.2">
      <c r="A114" s="39">
        <v>3211</v>
      </c>
      <c r="B114" s="34" t="s">
        <v>24</v>
      </c>
      <c r="C114" s="35">
        <v>0</v>
      </c>
      <c r="D114" s="36">
        <v>0</v>
      </c>
      <c r="H114" s="14"/>
      <c r="I114" s="14"/>
      <c r="J114" s="14"/>
      <c r="K114" s="14"/>
      <c r="L114" s="14"/>
    </row>
    <row r="115" spans="1:12" ht="12.75" customHeight="1" x14ac:dyDescent="0.2">
      <c r="A115" s="39">
        <v>3221</v>
      </c>
      <c r="B115" s="34" t="s">
        <v>27</v>
      </c>
      <c r="C115" s="35">
        <v>0</v>
      </c>
      <c r="D115" s="36">
        <v>0</v>
      </c>
      <c r="H115" s="14"/>
      <c r="I115" s="14"/>
      <c r="J115" s="14"/>
      <c r="K115" s="14"/>
      <c r="L115" s="14"/>
    </row>
    <row r="116" spans="1:12" ht="12.75" customHeight="1" x14ac:dyDescent="0.2">
      <c r="A116" s="39">
        <v>3223</v>
      </c>
      <c r="B116" s="34" t="s">
        <v>28</v>
      </c>
      <c r="C116" s="35">
        <v>45000</v>
      </c>
      <c r="D116" s="36">
        <v>50000</v>
      </c>
      <c r="H116" s="14"/>
      <c r="I116" s="14"/>
      <c r="J116" s="14"/>
      <c r="K116" s="14"/>
      <c r="L116" s="14"/>
    </row>
    <row r="117" spans="1:12" ht="12.75" customHeight="1" x14ac:dyDescent="0.2">
      <c r="A117" s="39">
        <v>3227</v>
      </c>
      <c r="B117" s="34" t="s">
        <v>30</v>
      </c>
      <c r="C117" s="35">
        <v>0</v>
      </c>
      <c r="D117" s="36">
        <v>0</v>
      </c>
      <c r="H117" s="14"/>
      <c r="I117" s="14"/>
      <c r="J117" s="14"/>
      <c r="K117" s="14"/>
      <c r="L117" s="14"/>
    </row>
    <row r="118" spans="1:12" ht="12.75" customHeight="1" x14ac:dyDescent="0.2">
      <c r="A118" s="39">
        <v>3232</v>
      </c>
      <c r="B118" s="34" t="s">
        <v>48</v>
      </c>
      <c r="C118" s="35">
        <v>6000</v>
      </c>
      <c r="D118" s="36">
        <v>7000</v>
      </c>
      <c r="H118" s="14"/>
      <c r="I118" s="14"/>
      <c r="J118" s="14"/>
      <c r="K118" s="14"/>
      <c r="L118" s="14"/>
    </row>
    <row r="119" spans="1:12" ht="12.75" customHeight="1" x14ac:dyDescent="0.2">
      <c r="A119" s="39">
        <v>3234</v>
      </c>
      <c r="B119" s="34" t="s">
        <v>32</v>
      </c>
      <c r="C119" s="35">
        <v>4000</v>
      </c>
      <c r="D119" s="36">
        <v>5000</v>
      </c>
      <c r="H119" s="14"/>
      <c r="I119" s="14"/>
      <c r="J119" s="14"/>
      <c r="K119" s="14"/>
      <c r="L119" s="14"/>
    </row>
    <row r="120" spans="1:12" ht="12.75" customHeight="1" x14ac:dyDescent="0.2">
      <c r="A120" s="39">
        <v>3236</v>
      </c>
      <c r="B120" s="34" t="s">
        <v>34</v>
      </c>
      <c r="C120" s="35">
        <v>0</v>
      </c>
      <c r="D120" s="36">
        <v>0</v>
      </c>
      <c r="H120" s="14"/>
      <c r="I120" s="14"/>
      <c r="J120" s="14"/>
      <c r="K120" s="14"/>
      <c r="L120" s="14"/>
    </row>
    <row r="121" spans="1:12" ht="12.75" customHeight="1" x14ac:dyDescent="0.2">
      <c r="A121" s="39">
        <v>3237</v>
      </c>
      <c r="B121" s="34" t="s">
        <v>35</v>
      </c>
      <c r="C121" s="35">
        <v>0</v>
      </c>
      <c r="D121" s="36">
        <v>0</v>
      </c>
      <c r="H121" s="14"/>
      <c r="I121" s="14"/>
      <c r="J121" s="14"/>
      <c r="K121" s="14"/>
      <c r="L121" s="14"/>
    </row>
    <row r="122" spans="1:12" ht="12.75" customHeight="1" x14ac:dyDescent="0.2">
      <c r="A122" s="39">
        <v>3239</v>
      </c>
      <c r="B122" s="34" t="s">
        <v>37</v>
      </c>
      <c r="C122" s="35">
        <v>0</v>
      </c>
      <c r="D122" s="36">
        <v>0</v>
      </c>
      <c r="H122" s="14"/>
      <c r="I122" s="14"/>
      <c r="J122" s="14"/>
      <c r="K122" s="14"/>
      <c r="L122" s="14"/>
    </row>
    <row r="123" spans="1:12" ht="12.75" customHeight="1" x14ac:dyDescent="0.2">
      <c r="A123" s="39">
        <v>3296</v>
      </c>
      <c r="B123" s="34" t="s">
        <v>88</v>
      </c>
      <c r="C123" s="35">
        <v>0</v>
      </c>
      <c r="D123" s="36">
        <v>0</v>
      </c>
      <c r="H123" s="14"/>
      <c r="I123" s="14"/>
      <c r="J123" s="14"/>
      <c r="K123" s="14"/>
      <c r="L123" s="14"/>
    </row>
    <row r="124" spans="1:12" x14ac:dyDescent="0.2">
      <c r="A124" s="28">
        <v>34</v>
      </c>
      <c r="B124" s="29" t="s">
        <v>42</v>
      </c>
      <c r="C124" s="30">
        <f t="shared" ref="C124:D124" si="36">C125+C126</f>
        <v>0</v>
      </c>
      <c r="D124" s="31">
        <f t="shared" si="36"/>
        <v>50</v>
      </c>
      <c r="E124" s="2"/>
      <c r="H124" s="14"/>
      <c r="I124" s="14"/>
      <c r="J124" s="14"/>
      <c r="K124" s="14"/>
      <c r="L124" s="14"/>
    </row>
    <row r="125" spans="1:12" x14ac:dyDescent="0.2">
      <c r="A125" s="58">
        <v>3433</v>
      </c>
      <c r="B125" s="34" t="s">
        <v>44</v>
      </c>
      <c r="C125" s="35">
        <v>0</v>
      </c>
      <c r="D125" s="36">
        <v>50</v>
      </c>
      <c r="H125" s="14"/>
      <c r="I125" s="14"/>
      <c r="J125" s="14"/>
      <c r="K125" s="14"/>
      <c r="L125" s="14"/>
    </row>
    <row r="126" spans="1:12" x14ac:dyDescent="0.2">
      <c r="A126" s="43">
        <v>3434</v>
      </c>
      <c r="B126" s="34" t="s">
        <v>85</v>
      </c>
      <c r="C126" s="35">
        <v>0</v>
      </c>
      <c r="D126" s="48">
        <v>0</v>
      </c>
      <c r="H126" s="14"/>
      <c r="I126" s="14"/>
      <c r="J126" s="14"/>
      <c r="K126" s="14"/>
      <c r="L126" s="14"/>
    </row>
    <row r="127" spans="1:12" ht="24.75" customHeight="1" x14ac:dyDescent="0.2">
      <c r="A127" s="20" t="s">
        <v>45</v>
      </c>
      <c r="B127" s="21" t="s">
        <v>89</v>
      </c>
      <c r="C127" s="22">
        <f t="shared" ref="C127:D127" si="37">C129</f>
        <v>3264500</v>
      </c>
      <c r="D127" s="23">
        <f t="shared" si="37"/>
        <v>3264500</v>
      </c>
      <c r="H127" s="14"/>
      <c r="I127" s="14"/>
      <c r="J127" s="14"/>
      <c r="K127" s="14"/>
      <c r="L127" s="14"/>
    </row>
    <row r="128" spans="1:12" ht="15" customHeight="1" x14ac:dyDescent="0.2">
      <c r="A128" s="24" t="s">
        <v>86</v>
      </c>
      <c r="B128" s="25" t="s">
        <v>87</v>
      </c>
      <c r="C128" s="26">
        <f t="shared" ref="C128:D128" si="38">C129</f>
        <v>3264500</v>
      </c>
      <c r="D128" s="27">
        <f t="shared" si="38"/>
        <v>3264500</v>
      </c>
      <c r="H128" s="14"/>
      <c r="I128" s="14"/>
      <c r="J128" s="14"/>
      <c r="K128" s="14"/>
      <c r="L128" s="14"/>
    </row>
    <row r="129" spans="1:13" x14ac:dyDescent="0.2">
      <c r="A129" s="28">
        <v>3</v>
      </c>
      <c r="B129" s="29" t="s">
        <v>90</v>
      </c>
      <c r="C129" s="30">
        <f>C130+C137</f>
        <v>3264500</v>
      </c>
      <c r="D129" s="31">
        <f>D130+D137</f>
        <v>3264500</v>
      </c>
      <c r="H129" s="14"/>
      <c r="I129" s="14"/>
      <c r="J129" s="14"/>
      <c r="K129" s="14"/>
      <c r="L129" s="14"/>
    </row>
    <row r="130" spans="1:13" x14ac:dyDescent="0.2">
      <c r="A130" s="28">
        <v>31</v>
      </c>
      <c r="B130" s="29" t="s">
        <v>63</v>
      </c>
      <c r="C130" s="30">
        <f t="shared" ref="C130:D130" si="39">C131+C132+C133+C134+C135+C136</f>
        <v>3119500</v>
      </c>
      <c r="D130" s="31">
        <f t="shared" si="39"/>
        <v>3119500</v>
      </c>
      <c r="H130" s="14"/>
      <c r="I130" s="14"/>
      <c r="J130" s="14"/>
      <c r="K130" s="14"/>
      <c r="L130" s="14"/>
    </row>
    <row r="131" spans="1:13" x14ac:dyDescent="0.2">
      <c r="A131" s="33">
        <v>3111</v>
      </c>
      <c r="B131" s="34" t="s">
        <v>64</v>
      </c>
      <c r="C131" s="59">
        <v>2600000</v>
      </c>
      <c r="D131" s="36">
        <v>2600000</v>
      </c>
      <c r="H131" s="14"/>
      <c r="I131" s="14"/>
      <c r="J131" s="14"/>
      <c r="K131" s="14"/>
      <c r="L131" s="14"/>
    </row>
    <row r="132" spans="1:13" x14ac:dyDescent="0.2">
      <c r="A132" s="33">
        <v>3113</v>
      </c>
      <c r="B132" s="34" t="s">
        <v>91</v>
      </c>
      <c r="C132" s="59">
        <v>0</v>
      </c>
      <c r="D132" s="36">
        <v>0</v>
      </c>
      <c r="H132" s="14"/>
      <c r="I132" s="14"/>
      <c r="J132" s="14"/>
      <c r="K132" s="14"/>
      <c r="L132" s="14"/>
    </row>
    <row r="133" spans="1:13" x14ac:dyDescent="0.2">
      <c r="A133" s="33">
        <v>3114</v>
      </c>
      <c r="B133" s="34" t="s">
        <v>92</v>
      </c>
      <c r="C133" s="59">
        <v>0</v>
      </c>
      <c r="D133" s="36">
        <v>0</v>
      </c>
      <c r="H133" s="14"/>
      <c r="I133" s="14"/>
      <c r="J133" s="14"/>
      <c r="K133" s="14"/>
      <c r="L133" s="14"/>
    </row>
    <row r="134" spans="1:13" x14ac:dyDescent="0.2">
      <c r="A134" s="33">
        <v>3121</v>
      </c>
      <c r="B134" s="34" t="s">
        <v>65</v>
      </c>
      <c r="C134" s="59">
        <v>90500</v>
      </c>
      <c r="D134" s="36">
        <v>90500</v>
      </c>
      <c r="H134" s="14"/>
      <c r="I134" s="14"/>
      <c r="J134" s="14"/>
      <c r="K134" s="14"/>
      <c r="L134" s="14"/>
    </row>
    <row r="135" spans="1:13" x14ac:dyDescent="0.2">
      <c r="A135" s="33">
        <v>3132</v>
      </c>
      <c r="B135" s="34" t="s">
        <v>66</v>
      </c>
      <c r="C135" s="59">
        <v>429000</v>
      </c>
      <c r="D135" s="36">
        <v>429000</v>
      </c>
      <c r="H135" s="14"/>
      <c r="I135" s="14"/>
      <c r="J135" s="14"/>
      <c r="K135" s="14"/>
      <c r="L135" s="14"/>
    </row>
    <row r="136" spans="1:13" x14ac:dyDescent="0.2">
      <c r="A136" s="33">
        <v>3133</v>
      </c>
      <c r="B136" s="34" t="s">
        <v>93</v>
      </c>
      <c r="C136" s="59">
        <v>0</v>
      </c>
      <c r="D136" s="36">
        <v>0</v>
      </c>
      <c r="H136" s="14"/>
      <c r="I136" s="14"/>
      <c r="J136" s="14"/>
      <c r="K136" s="14"/>
      <c r="L136" s="14"/>
    </row>
    <row r="137" spans="1:13" x14ac:dyDescent="0.2">
      <c r="A137" s="28">
        <v>32</v>
      </c>
      <c r="B137" s="29" t="s">
        <v>14</v>
      </c>
      <c r="C137" s="30">
        <f t="shared" ref="C137:D137" si="40">C138</f>
        <v>145000</v>
      </c>
      <c r="D137" s="31">
        <f t="shared" si="40"/>
        <v>145000</v>
      </c>
      <c r="H137" s="14"/>
      <c r="I137" s="14"/>
      <c r="J137" s="14"/>
      <c r="K137" s="14"/>
      <c r="L137" s="14"/>
    </row>
    <row r="138" spans="1:13" s="7" customFormat="1" ht="12.75" customHeight="1" x14ac:dyDescent="0.2">
      <c r="A138" s="33">
        <v>3212</v>
      </c>
      <c r="B138" s="34" t="s">
        <v>94</v>
      </c>
      <c r="C138" s="59">
        <v>145000</v>
      </c>
      <c r="D138" s="36">
        <v>145000</v>
      </c>
      <c r="H138" s="14"/>
      <c r="I138" s="14"/>
      <c r="J138" s="14"/>
      <c r="K138" s="14"/>
      <c r="L138" s="14"/>
      <c r="M138" s="9"/>
    </row>
    <row r="139" spans="1:13" ht="24" customHeight="1" x14ac:dyDescent="0.2">
      <c r="A139" s="20" t="s">
        <v>95</v>
      </c>
      <c r="B139" s="21" t="s">
        <v>57</v>
      </c>
      <c r="C139" s="22">
        <f>C141</f>
        <v>6000</v>
      </c>
      <c r="D139" s="23">
        <f>D141</f>
        <v>4000</v>
      </c>
      <c r="H139" s="14"/>
      <c r="I139" s="14"/>
      <c r="J139" s="14"/>
      <c r="K139" s="14"/>
      <c r="L139" s="14"/>
    </row>
    <row r="140" spans="1:13" ht="14.25" customHeight="1" x14ac:dyDescent="0.2">
      <c r="A140" s="24" t="s">
        <v>86</v>
      </c>
      <c r="B140" s="25" t="s">
        <v>87</v>
      </c>
      <c r="C140" s="26">
        <f t="shared" ref="C140:D141" si="41">C141</f>
        <v>6000</v>
      </c>
      <c r="D140" s="27">
        <f t="shared" si="41"/>
        <v>4000</v>
      </c>
      <c r="H140" s="14"/>
      <c r="I140" s="14"/>
      <c r="J140" s="14"/>
      <c r="K140" s="14"/>
      <c r="L140" s="14"/>
    </row>
    <row r="141" spans="1:13" x14ac:dyDescent="0.2">
      <c r="A141" s="28">
        <v>3</v>
      </c>
      <c r="B141" s="29" t="s">
        <v>13</v>
      </c>
      <c r="C141" s="30">
        <f t="shared" si="41"/>
        <v>6000</v>
      </c>
      <c r="D141" s="31">
        <f t="shared" si="41"/>
        <v>4000</v>
      </c>
      <c r="H141" s="14"/>
      <c r="I141" s="14"/>
      <c r="J141" s="14"/>
      <c r="K141" s="14"/>
      <c r="L141" s="14"/>
    </row>
    <row r="142" spans="1:13" x14ac:dyDescent="0.2">
      <c r="A142" s="28">
        <v>32</v>
      </c>
      <c r="B142" s="29" t="s">
        <v>14</v>
      </c>
      <c r="C142" s="30">
        <f t="shared" ref="C142:D142" si="42">C143+C144+C145</f>
        <v>6000</v>
      </c>
      <c r="D142" s="31">
        <f t="shared" si="42"/>
        <v>4000</v>
      </c>
      <c r="H142" s="14"/>
      <c r="I142" s="14"/>
      <c r="J142" s="14"/>
      <c r="K142" s="14"/>
      <c r="L142" s="14"/>
    </row>
    <row r="143" spans="1:13" x14ac:dyDescent="0.2">
      <c r="A143" s="33">
        <v>3239</v>
      </c>
      <c r="B143" s="34" t="s">
        <v>37</v>
      </c>
      <c r="C143" s="35">
        <v>0</v>
      </c>
      <c r="D143" s="36">
        <v>2000</v>
      </c>
      <c r="H143" s="14"/>
      <c r="I143" s="14"/>
      <c r="J143" s="14"/>
      <c r="K143" s="14"/>
      <c r="L143" s="14"/>
    </row>
    <row r="144" spans="1:13" x14ac:dyDescent="0.2">
      <c r="A144" s="39">
        <v>3291</v>
      </c>
      <c r="B144" s="34" t="s">
        <v>58</v>
      </c>
      <c r="C144" s="41">
        <v>0</v>
      </c>
      <c r="D144" s="36">
        <v>0</v>
      </c>
      <c r="H144" s="14"/>
      <c r="I144" s="14"/>
      <c r="J144" s="14"/>
      <c r="K144" s="14"/>
      <c r="L144" s="14"/>
    </row>
    <row r="145" spans="1:12" x14ac:dyDescent="0.2">
      <c r="A145" s="39">
        <v>3299</v>
      </c>
      <c r="B145" s="34" t="s">
        <v>41</v>
      </c>
      <c r="C145" s="41">
        <v>6000</v>
      </c>
      <c r="D145" s="48">
        <v>2000</v>
      </c>
      <c r="H145" s="14"/>
      <c r="I145" s="14"/>
      <c r="J145" s="14"/>
      <c r="K145" s="14"/>
      <c r="L145" s="14"/>
    </row>
    <row r="146" spans="1:12" ht="24" customHeight="1" x14ac:dyDescent="0.2">
      <c r="A146" s="20" t="s">
        <v>96</v>
      </c>
      <c r="B146" s="21" t="s">
        <v>97</v>
      </c>
      <c r="C146" s="22">
        <f t="shared" ref="C146:D146" si="43">C147+C151</f>
        <v>115000</v>
      </c>
      <c r="D146" s="23">
        <f t="shared" si="43"/>
        <v>115000</v>
      </c>
      <c r="H146" s="14"/>
      <c r="I146" s="14"/>
      <c r="J146" s="14"/>
      <c r="K146" s="14"/>
      <c r="L146" s="14"/>
    </row>
    <row r="147" spans="1:12" ht="15" customHeight="1" x14ac:dyDescent="0.2">
      <c r="A147" s="24" t="s">
        <v>82</v>
      </c>
      <c r="B147" s="25" t="s">
        <v>83</v>
      </c>
      <c r="C147" s="26">
        <f t="shared" ref="C147:D149" si="44">C148</f>
        <v>55000</v>
      </c>
      <c r="D147" s="27">
        <f t="shared" si="44"/>
        <v>55000</v>
      </c>
      <c r="H147" s="14"/>
      <c r="I147" s="14"/>
      <c r="J147" s="14"/>
      <c r="K147" s="14"/>
      <c r="L147" s="14"/>
    </row>
    <row r="148" spans="1:12" x14ac:dyDescent="0.2">
      <c r="A148" s="28">
        <v>3</v>
      </c>
      <c r="B148" s="29" t="s">
        <v>13</v>
      </c>
      <c r="C148" s="30">
        <f t="shared" si="44"/>
        <v>55000</v>
      </c>
      <c r="D148" s="31">
        <f t="shared" si="44"/>
        <v>55000</v>
      </c>
      <c r="H148" s="14"/>
      <c r="I148" s="14"/>
      <c r="J148" s="14"/>
      <c r="K148" s="14"/>
      <c r="L148" s="14"/>
    </row>
    <row r="149" spans="1:12" x14ac:dyDescent="0.2">
      <c r="A149" s="28">
        <v>32</v>
      </c>
      <c r="B149" s="29" t="s">
        <v>14</v>
      </c>
      <c r="C149" s="30">
        <f t="shared" si="44"/>
        <v>55000</v>
      </c>
      <c r="D149" s="31">
        <f t="shared" si="44"/>
        <v>55000</v>
      </c>
      <c r="H149" s="14"/>
      <c r="I149" s="14"/>
      <c r="J149" s="14"/>
      <c r="K149" s="14"/>
      <c r="L149" s="14"/>
    </row>
    <row r="150" spans="1:12" x14ac:dyDescent="0.2">
      <c r="A150" s="39">
        <v>3222</v>
      </c>
      <c r="B150" s="34" t="s">
        <v>98</v>
      </c>
      <c r="C150" s="35">
        <v>55000</v>
      </c>
      <c r="D150" s="36">
        <v>55000</v>
      </c>
      <c r="H150" s="14"/>
      <c r="I150" s="14"/>
      <c r="J150" s="14"/>
      <c r="K150" s="14"/>
      <c r="L150" s="14"/>
    </row>
    <row r="151" spans="1:12" ht="15" customHeight="1" x14ac:dyDescent="0.2">
      <c r="A151" s="24" t="s">
        <v>86</v>
      </c>
      <c r="B151" s="25" t="s">
        <v>87</v>
      </c>
      <c r="C151" s="26">
        <f t="shared" ref="C151:D153" si="45">C152</f>
        <v>60000</v>
      </c>
      <c r="D151" s="27">
        <f t="shared" si="45"/>
        <v>60000</v>
      </c>
      <c r="H151" s="14"/>
      <c r="I151" s="14"/>
      <c r="J151" s="14"/>
      <c r="K151" s="14"/>
      <c r="L151" s="14"/>
    </row>
    <row r="152" spans="1:12" x14ac:dyDescent="0.2">
      <c r="A152" s="28">
        <v>3</v>
      </c>
      <c r="B152" s="29" t="s">
        <v>13</v>
      </c>
      <c r="C152" s="30">
        <f t="shared" si="45"/>
        <v>60000</v>
      </c>
      <c r="D152" s="31">
        <f t="shared" si="45"/>
        <v>60000</v>
      </c>
      <c r="H152" s="14"/>
      <c r="I152" s="14"/>
      <c r="J152" s="14"/>
      <c r="K152" s="14"/>
      <c r="L152" s="14"/>
    </row>
    <row r="153" spans="1:12" x14ac:dyDescent="0.2">
      <c r="A153" s="28">
        <v>32</v>
      </c>
      <c r="B153" s="29" t="s">
        <v>14</v>
      </c>
      <c r="C153" s="30">
        <f t="shared" si="45"/>
        <v>60000</v>
      </c>
      <c r="D153" s="31">
        <f t="shared" si="45"/>
        <v>60000</v>
      </c>
      <c r="H153" s="14"/>
      <c r="I153" s="14"/>
      <c r="J153" s="14"/>
      <c r="K153" s="14"/>
      <c r="L153" s="14"/>
    </row>
    <row r="154" spans="1:12" x14ac:dyDescent="0.2">
      <c r="A154" s="39">
        <v>3222</v>
      </c>
      <c r="B154" s="34" t="s">
        <v>98</v>
      </c>
      <c r="C154" s="35">
        <v>60000</v>
      </c>
      <c r="D154" s="36">
        <v>60000</v>
      </c>
      <c r="H154" s="14"/>
      <c r="I154" s="14"/>
      <c r="J154" s="14"/>
      <c r="K154" s="14"/>
      <c r="L154" s="14"/>
    </row>
    <row r="155" spans="1:12" ht="24" customHeight="1" x14ac:dyDescent="0.2">
      <c r="A155" s="20" t="s">
        <v>99</v>
      </c>
      <c r="B155" s="21" t="s">
        <v>100</v>
      </c>
      <c r="C155" s="22">
        <f t="shared" ref="C155:D155" si="46">C156+C160</f>
        <v>13000</v>
      </c>
      <c r="D155" s="23">
        <f t="shared" si="46"/>
        <v>13000</v>
      </c>
      <c r="H155" s="14"/>
      <c r="I155" s="14"/>
      <c r="J155" s="14"/>
      <c r="K155" s="14"/>
      <c r="L155" s="14"/>
    </row>
    <row r="156" spans="1:12" ht="15" customHeight="1" x14ac:dyDescent="0.2">
      <c r="A156" s="24" t="s">
        <v>82</v>
      </c>
      <c r="B156" s="25" t="s">
        <v>83</v>
      </c>
      <c r="C156" s="26">
        <f t="shared" ref="C156:D158" si="47">C157</f>
        <v>10000</v>
      </c>
      <c r="D156" s="27">
        <f t="shared" si="47"/>
        <v>10000</v>
      </c>
      <c r="H156" s="14"/>
      <c r="I156" s="14"/>
      <c r="J156" s="14"/>
      <c r="K156" s="14"/>
      <c r="L156" s="14"/>
    </row>
    <row r="157" spans="1:12" x14ac:dyDescent="0.2">
      <c r="A157" s="28">
        <v>3</v>
      </c>
      <c r="B157" s="29" t="s">
        <v>13</v>
      </c>
      <c r="C157" s="30">
        <f t="shared" si="47"/>
        <v>10000</v>
      </c>
      <c r="D157" s="31">
        <f t="shared" si="47"/>
        <v>10000</v>
      </c>
      <c r="H157" s="14"/>
      <c r="I157" s="14"/>
      <c r="J157" s="14"/>
      <c r="K157" s="14"/>
      <c r="L157" s="14"/>
    </row>
    <row r="158" spans="1:12" x14ac:dyDescent="0.2">
      <c r="A158" s="28">
        <v>32</v>
      </c>
      <c r="B158" s="29" t="s">
        <v>14</v>
      </c>
      <c r="C158" s="30">
        <f t="shared" si="47"/>
        <v>10000</v>
      </c>
      <c r="D158" s="31">
        <f t="shared" si="47"/>
        <v>10000</v>
      </c>
      <c r="H158" s="14"/>
      <c r="I158" s="14"/>
      <c r="J158" s="14"/>
      <c r="K158" s="14"/>
      <c r="L158" s="14"/>
    </row>
    <row r="159" spans="1:12" x14ac:dyDescent="0.2">
      <c r="A159" s="39">
        <v>3239</v>
      </c>
      <c r="B159" s="34" t="s">
        <v>37</v>
      </c>
      <c r="C159" s="35">
        <v>10000</v>
      </c>
      <c r="D159" s="48">
        <v>10000</v>
      </c>
      <c r="H159" s="14"/>
      <c r="I159" s="14"/>
      <c r="J159" s="14"/>
      <c r="K159" s="14"/>
      <c r="L159" s="14"/>
    </row>
    <row r="160" spans="1:12" ht="15" customHeight="1" x14ac:dyDescent="0.2">
      <c r="A160" s="24" t="s">
        <v>86</v>
      </c>
      <c r="B160" s="25" t="s">
        <v>87</v>
      </c>
      <c r="C160" s="26">
        <f t="shared" ref="C160:D162" si="48">C161</f>
        <v>3000</v>
      </c>
      <c r="D160" s="27">
        <f t="shared" si="48"/>
        <v>3000</v>
      </c>
      <c r="H160" s="14"/>
      <c r="I160" s="14"/>
      <c r="J160" s="14"/>
      <c r="K160" s="14"/>
      <c r="L160" s="14"/>
    </row>
    <row r="161" spans="1:12" x14ac:dyDescent="0.2">
      <c r="A161" s="28">
        <v>3</v>
      </c>
      <c r="B161" s="29" t="s">
        <v>13</v>
      </c>
      <c r="C161" s="35">
        <f t="shared" si="48"/>
        <v>3000</v>
      </c>
      <c r="D161" s="36">
        <f t="shared" si="48"/>
        <v>3000</v>
      </c>
      <c r="H161" s="14"/>
      <c r="I161" s="14"/>
      <c r="J161" s="14"/>
      <c r="K161" s="14"/>
      <c r="L161" s="14"/>
    </row>
    <row r="162" spans="1:12" x14ac:dyDescent="0.2">
      <c r="A162" s="28">
        <v>32</v>
      </c>
      <c r="B162" s="29" t="s">
        <v>14</v>
      </c>
      <c r="C162" s="35">
        <f t="shared" si="48"/>
        <v>3000</v>
      </c>
      <c r="D162" s="36">
        <f t="shared" si="48"/>
        <v>3000</v>
      </c>
      <c r="H162" s="14"/>
      <c r="I162" s="14"/>
      <c r="J162" s="14"/>
      <c r="K162" s="14"/>
      <c r="L162" s="14"/>
    </row>
    <row r="163" spans="1:12" x14ac:dyDescent="0.2">
      <c r="A163" s="39">
        <v>3239</v>
      </c>
      <c r="B163" s="34" t="s">
        <v>37</v>
      </c>
      <c r="C163" s="35">
        <v>3000</v>
      </c>
      <c r="D163" s="48">
        <v>3000</v>
      </c>
      <c r="H163" s="14"/>
      <c r="I163" s="14"/>
      <c r="J163" s="14"/>
      <c r="K163" s="14"/>
      <c r="L163" s="14"/>
    </row>
    <row r="164" spans="1:12" ht="24" customHeight="1" x14ac:dyDescent="0.2">
      <c r="A164" s="20" t="s">
        <v>101</v>
      </c>
      <c r="B164" s="21" t="s">
        <v>73</v>
      </c>
      <c r="C164" s="22">
        <f t="shared" ref="C164:D164" si="49">C165+C169+C173</f>
        <v>2500</v>
      </c>
      <c r="D164" s="23">
        <f t="shared" si="49"/>
        <v>2500</v>
      </c>
      <c r="H164" s="14"/>
      <c r="I164" s="14"/>
      <c r="J164" s="14"/>
      <c r="K164" s="14"/>
      <c r="L164" s="14"/>
    </row>
    <row r="165" spans="1:12" ht="15" customHeight="1" x14ac:dyDescent="0.2">
      <c r="A165" s="24" t="s">
        <v>102</v>
      </c>
      <c r="B165" s="25" t="s">
        <v>103</v>
      </c>
      <c r="C165" s="26">
        <f t="shared" ref="C165:D167" si="50">C166</f>
        <v>0</v>
      </c>
      <c r="D165" s="27">
        <f t="shared" si="50"/>
        <v>0</v>
      </c>
      <c r="H165" s="14"/>
      <c r="I165" s="14"/>
      <c r="J165" s="14"/>
      <c r="K165" s="14"/>
      <c r="L165" s="14"/>
    </row>
    <row r="166" spans="1:12" x14ac:dyDescent="0.2">
      <c r="A166" s="28">
        <v>4</v>
      </c>
      <c r="B166" s="57" t="s">
        <v>74</v>
      </c>
      <c r="C166" s="30">
        <f t="shared" si="50"/>
        <v>0</v>
      </c>
      <c r="D166" s="31">
        <f t="shared" si="50"/>
        <v>0</v>
      </c>
      <c r="H166" s="14"/>
      <c r="I166" s="14"/>
      <c r="J166" s="14"/>
      <c r="K166" s="14"/>
      <c r="L166" s="14"/>
    </row>
    <row r="167" spans="1:12" x14ac:dyDescent="0.2">
      <c r="A167" s="28">
        <v>42</v>
      </c>
      <c r="B167" s="57" t="s">
        <v>104</v>
      </c>
      <c r="C167" s="30">
        <f t="shared" si="50"/>
        <v>0</v>
      </c>
      <c r="D167" s="31">
        <f t="shared" si="50"/>
        <v>0</v>
      </c>
      <c r="H167" s="14"/>
      <c r="I167" s="14"/>
      <c r="J167" s="14"/>
      <c r="K167" s="14"/>
      <c r="L167" s="14"/>
    </row>
    <row r="168" spans="1:12" x14ac:dyDescent="0.2">
      <c r="A168" s="39">
        <v>4221</v>
      </c>
      <c r="B168" s="34" t="s">
        <v>76</v>
      </c>
      <c r="C168" s="35">
        <v>0</v>
      </c>
      <c r="D168" s="36">
        <v>0</v>
      </c>
      <c r="H168" s="14"/>
      <c r="I168" s="14"/>
      <c r="J168" s="14"/>
      <c r="K168" s="14"/>
      <c r="L168" s="14"/>
    </row>
    <row r="169" spans="1:12" ht="15" customHeight="1" x14ac:dyDescent="0.2">
      <c r="A169" s="24" t="s">
        <v>82</v>
      </c>
      <c r="B169" s="25" t="s">
        <v>83</v>
      </c>
      <c r="C169" s="26">
        <f t="shared" ref="C169:D171" si="51">C170</f>
        <v>500</v>
      </c>
      <c r="D169" s="27">
        <f t="shared" si="51"/>
        <v>500</v>
      </c>
      <c r="H169" s="14"/>
      <c r="I169" s="14"/>
      <c r="J169" s="14"/>
      <c r="K169" s="14"/>
      <c r="L169" s="14"/>
    </row>
    <row r="170" spans="1:12" x14ac:dyDescent="0.2">
      <c r="A170" s="28">
        <v>4</v>
      </c>
      <c r="B170" s="57" t="s">
        <v>74</v>
      </c>
      <c r="C170" s="60">
        <f t="shared" si="51"/>
        <v>500</v>
      </c>
      <c r="D170" s="61">
        <f t="shared" si="51"/>
        <v>500</v>
      </c>
      <c r="H170" s="14"/>
      <c r="I170" s="14"/>
      <c r="J170" s="14"/>
      <c r="K170" s="14"/>
      <c r="L170" s="14"/>
    </row>
    <row r="171" spans="1:12" x14ac:dyDescent="0.2">
      <c r="A171" s="28">
        <v>42</v>
      </c>
      <c r="B171" s="57" t="s">
        <v>104</v>
      </c>
      <c r="C171" s="60">
        <f t="shared" si="51"/>
        <v>500</v>
      </c>
      <c r="D171" s="61">
        <f t="shared" si="51"/>
        <v>500</v>
      </c>
      <c r="H171" s="14"/>
      <c r="I171" s="14"/>
      <c r="J171" s="14"/>
      <c r="K171" s="14"/>
      <c r="L171" s="14"/>
    </row>
    <row r="172" spans="1:12" x14ac:dyDescent="0.2">
      <c r="A172" s="62">
        <v>4241</v>
      </c>
      <c r="B172" s="63" t="s">
        <v>105</v>
      </c>
      <c r="C172" s="64">
        <v>500</v>
      </c>
      <c r="D172" s="65">
        <v>500</v>
      </c>
      <c r="H172" s="14"/>
      <c r="I172" s="14"/>
      <c r="J172" s="14"/>
      <c r="K172" s="14"/>
      <c r="L172" s="14"/>
    </row>
    <row r="173" spans="1:12" ht="15" customHeight="1" x14ac:dyDescent="0.2">
      <c r="A173" s="24" t="s">
        <v>86</v>
      </c>
      <c r="B173" s="25" t="s">
        <v>87</v>
      </c>
      <c r="C173" s="26">
        <f t="shared" ref="C173:D174" si="52">C174</f>
        <v>2000</v>
      </c>
      <c r="D173" s="27">
        <f t="shared" si="52"/>
        <v>2000</v>
      </c>
      <c r="H173" s="14"/>
      <c r="I173" s="14"/>
      <c r="J173" s="14"/>
      <c r="K173" s="14"/>
      <c r="L173" s="14"/>
    </row>
    <row r="174" spans="1:12" x14ac:dyDescent="0.2">
      <c r="A174" s="28">
        <v>4</v>
      </c>
      <c r="B174" s="57" t="s">
        <v>74</v>
      </c>
      <c r="C174" s="60">
        <f t="shared" si="52"/>
        <v>2000</v>
      </c>
      <c r="D174" s="61">
        <f t="shared" si="52"/>
        <v>2000</v>
      </c>
      <c r="H174" s="14"/>
      <c r="I174" s="14"/>
      <c r="J174" s="14"/>
      <c r="K174" s="14"/>
      <c r="L174" s="14"/>
    </row>
    <row r="175" spans="1:12" x14ac:dyDescent="0.2">
      <c r="A175" s="28">
        <v>42</v>
      </c>
      <c r="B175" s="57" t="s">
        <v>104</v>
      </c>
      <c r="C175" s="60">
        <f t="shared" ref="C175:D175" si="53">C176+C177</f>
        <v>2000</v>
      </c>
      <c r="D175" s="61">
        <f t="shared" si="53"/>
        <v>2000</v>
      </c>
      <c r="H175" s="14"/>
      <c r="I175" s="14"/>
      <c r="J175" s="14"/>
      <c r="K175" s="14"/>
      <c r="L175" s="14"/>
    </row>
    <row r="176" spans="1:12" x14ac:dyDescent="0.2">
      <c r="A176" s="66">
        <v>4221</v>
      </c>
      <c r="B176" s="67" t="s">
        <v>76</v>
      </c>
      <c r="C176" s="64">
        <v>2000</v>
      </c>
      <c r="D176" s="68">
        <v>2000</v>
      </c>
      <c r="H176" s="14"/>
      <c r="I176" s="14"/>
      <c r="J176" s="14"/>
      <c r="K176" s="14"/>
      <c r="L176" s="14"/>
    </row>
    <row r="177" spans="1:13" x14ac:dyDescent="0.2">
      <c r="A177" s="39">
        <v>4241</v>
      </c>
      <c r="B177" s="34" t="s">
        <v>105</v>
      </c>
      <c r="C177" s="35">
        <v>0</v>
      </c>
      <c r="D177" s="48">
        <v>0</v>
      </c>
      <c r="H177" s="14"/>
      <c r="I177" s="14"/>
      <c r="J177" s="14"/>
      <c r="K177" s="14"/>
      <c r="L177" s="14"/>
    </row>
    <row r="178" spans="1:13" ht="17.25" customHeight="1" x14ac:dyDescent="0.2">
      <c r="A178" s="69" t="s">
        <v>106</v>
      </c>
      <c r="B178" s="70" t="s">
        <v>107</v>
      </c>
      <c r="C178" s="71">
        <f t="shared" ref="C178:D180" si="54">C179</f>
        <v>55000</v>
      </c>
      <c r="D178" s="72">
        <f t="shared" si="54"/>
        <v>90000</v>
      </c>
      <c r="H178" s="14"/>
      <c r="I178" s="14"/>
      <c r="J178" s="14"/>
      <c r="K178" s="14"/>
      <c r="L178" s="14"/>
    </row>
    <row r="179" spans="1:13" ht="15" customHeight="1" x14ac:dyDescent="0.2">
      <c r="A179" s="24" t="s">
        <v>86</v>
      </c>
      <c r="B179" s="25" t="s">
        <v>87</v>
      </c>
      <c r="C179" s="26">
        <f t="shared" si="54"/>
        <v>55000</v>
      </c>
      <c r="D179" s="27">
        <f t="shared" si="54"/>
        <v>90000</v>
      </c>
      <c r="H179" s="14"/>
      <c r="I179" s="14"/>
      <c r="J179" s="14"/>
      <c r="K179" s="14"/>
      <c r="L179" s="14"/>
    </row>
    <row r="180" spans="1:13" x14ac:dyDescent="0.2">
      <c r="A180" s="28">
        <v>3</v>
      </c>
      <c r="B180" s="29" t="s">
        <v>13</v>
      </c>
      <c r="C180" s="30">
        <f>C181</f>
        <v>55000</v>
      </c>
      <c r="D180" s="31">
        <f t="shared" si="54"/>
        <v>90000</v>
      </c>
      <c r="H180" s="14"/>
      <c r="I180" s="14"/>
      <c r="J180" s="14"/>
      <c r="K180" s="14"/>
      <c r="L180" s="14"/>
    </row>
    <row r="181" spans="1:13" x14ac:dyDescent="0.2">
      <c r="A181" s="28">
        <v>32</v>
      </c>
      <c r="B181" s="29" t="s">
        <v>14</v>
      </c>
      <c r="C181" s="30">
        <f>C182</f>
        <v>55000</v>
      </c>
      <c r="D181" s="31">
        <f>D182+D188</f>
        <v>90000</v>
      </c>
      <c r="H181" s="14"/>
      <c r="I181" s="14"/>
      <c r="J181" s="14"/>
      <c r="K181" s="14"/>
      <c r="L181" s="14"/>
    </row>
    <row r="182" spans="1:13" ht="13.5" thickBot="1" x14ac:dyDescent="0.25">
      <c r="A182" s="39">
        <v>3221</v>
      </c>
      <c r="B182" s="34" t="s">
        <v>27</v>
      </c>
      <c r="C182" s="73">
        <v>55000</v>
      </c>
      <c r="D182" s="74">
        <v>90000</v>
      </c>
      <c r="H182" s="14"/>
      <c r="I182" s="14"/>
      <c r="J182" s="14"/>
      <c r="K182" s="14"/>
      <c r="L182" s="14"/>
    </row>
    <row r="183" spans="1:13" s="7" customFormat="1" ht="14.25" thickTop="1" thickBot="1" x14ac:dyDescent="0.25">
      <c r="A183" s="109" t="s">
        <v>108</v>
      </c>
      <c r="B183" s="110"/>
      <c r="C183" s="75">
        <f>C97+C52+C13+C4</f>
        <v>3767896.41</v>
      </c>
      <c r="D183" s="76">
        <f>D97+D52+D13+D4</f>
        <v>3949591.6</v>
      </c>
      <c r="H183" s="14"/>
      <c r="I183" s="14"/>
      <c r="J183" s="14"/>
      <c r="K183" s="14"/>
      <c r="L183" s="14"/>
      <c r="M183" s="15"/>
    </row>
    <row r="184" spans="1:13" s="7" customFormat="1" ht="13.5" thickTop="1" x14ac:dyDescent="0.2">
      <c r="A184" s="77"/>
      <c r="B184" s="78"/>
      <c r="H184" s="9"/>
      <c r="I184" s="9"/>
      <c r="J184" s="9"/>
      <c r="K184" s="9"/>
      <c r="L184" s="9"/>
      <c r="M184" s="9"/>
    </row>
    <row r="185" spans="1:13" x14ac:dyDescent="0.2">
      <c r="A185" s="79" t="s">
        <v>109</v>
      </c>
      <c r="B185" s="80" t="s">
        <v>110</v>
      </c>
      <c r="C185" s="1"/>
      <c r="D185" s="1"/>
    </row>
    <row r="186" spans="1:13" x14ac:dyDescent="0.2">
      <c r="A186" s="79" t="s">
        <v>111</v>
      </c>
      <c r="B186" s="80" t="s">
        <v>112</v>
      </c>
      <c r="C186" s="1"/>
      <c r="D186" s="1"/>
    </row>
    <row r="187" spans="1:13" x14ac:dyDescent="0.2">
      <c r="A187" s="81"/>
      <c r="B187" s="80"/>
      <c r="C187" s="1"/>
      <c r="D187" s="1"/>
    </row>
    <row r="188" spans="1:13" s="7" customFormat="1" x14ac:dyDescent="0.2">
      <c r="A188" s="79" t="s">
        <v>113</v>
      </c>
      <c r="B188" s="80" t="s">
        <v>114</v>
      </c>
      <c r="H188" s="9"/>
      <c r="I188" s="9"/>
      <c r="J188" s="9"/>
      <c r="K188" s="9"/>
      <c r="L188" s="9"/>
      <c r="M188" s="9"/>
    </row>
    <row r="189" spans="1:13" x14ac:dyDescent="0.2">
      <c r="A189" s="81"/>
      <c r="B189" s="80"/>
      <c r="C189" s="1"/>
      <c r="D189" s="1"/>
    </row>
    <row r="190" spans="1:13" x14ac:dyDescent="0.2">
      <c r="A190" s="81"/>
      <c r="B190" s="80"/>
      <c r="C190" s="1"/>
      <c r="D190" s="1"/>
    </row>
    <row r="191" spans="1:13" x14ac:dyDescent="0.2">
      <c r="A191" s="81"/>
      <c r="B191" s="80"/>
      <c r="C191" s="1"/>
      <c r="D191" s="1"/>
    </row>
    <row r="192" spans="1:13" x14ac:dyDescent="0.2">
      <c r="A192" s="81"/>
      <c r="B192" s="80"/>
      <c r="C192" s="1"/>
      <c r="D192" s="1"/>
    </row>
    <row r="193" spans="1:13" s="7" customFormat="1" x14ac:dyDescent="0.2">
      <c r="A193" s="77"/>
      <c r="B193" s="78"/>
      <c r="H193" s="9"/>
      <c r="I193" s="9"/>
      <c r="J193" s="9"/>
      <c r="K193" s="9"/>
      <c r="L193" s="9"/>
      <c r="M193" s="9"/>
    </row>
    <row r="194" spans="1:13" x14ac:dyDescent="0.2">
      <c r="A194" s="81"/>
      <c r="B194" s="80"/>
      <c r="C194" s="1"/>
      <c r="D194" s="1"/>
    </row>
    <row r="195" spans="1:13" s="7" customFormat="1" x14ac:dyDescent="0.2">
      <c r="A195" s="77"/>
      <c r="B195" s="78"/>
      <c r="H195" s="9"/>
      <c r="I195" s="9"/>
      <c r="J195" s="9"/>
      <c r="K195" s="9"/>
      <c r="L195" s="9"/>
      <c r="M195" s="9"/>
    </row>
    <row r="196" spans="1:13" x14ac:dyDescent="0.2">
      <c r="A196" s="81"/>
      <c r="B196" s="80"/>
      <c r="C196" s="1"/>
      <c r="D196" s="1"/>
    </row>
    <row r="197" spans="1:13" s="7" customFormat="1" x14ac:dyDescent="0.2">
      <c r="A197" s="77"/>
      <c r="B197" s="78"/>
      <c r="H197" s="9"/>
      <c r="I197" s="9"/>
      <c r="J197" s="9"/>
      <c r="K197" s="9"/>
      <c r="L197" s="9"/>
      <c r="M197" s="9"/>
    </row>
    <row r="198" spans="1:13" s="7" customFormat="1" x14ac:dyDescent="0.2">
      <c r="A198" s="77"/>
      <c r="B198" s="78"/>
      <c r="H198" s="9"/>
      <c r="I198" s="9"/>
      <c r="J198" s="9"/>
      <c r="K198" s="9"/>
      <c r="L198" s="9"/>
      <c r="M198" s="9"/>
    </row>
    <row r="199" spans="1:13" ht="12.75" customHeight="1" x14ac:dyDescent="0.2">
      <c r="A199" s="81"/>
      <c r="B199" s="80"/>
      <c r="C199" s="1"/>
      <c r="D199" s="1"/>
    </row>
    <row r="200" spans="1:13" x14ac:dyDescent="0.2">
      <c r="A200" s="81"/>
      <c r="B200" s="80"/>
      <c r="C200" s="1"/>
      <c r="D200" s="1"/>
    </row>
    <row r="201" spans="1:13" x14ac:dyDescent="0.2">
      <c r="A201" s="77"/>
      <c r="B201" s="80"/>
      <c r="C201" s="1"/>
      <c r="D201" s="1"/>
    </row>
    <row r="202" spans="1:13" s="7" customFormat="1" x14ac:dyDescent="0.2">
      <c r="A202" s="82"/>
      <c r="B202" s="78"/>
      <c r="H202" s="9"/>
      <c r="I202" s="9"/>
      <c r="J202" s="9"/>
      <c r="K202" s="9"/>
      <c r="L202" s="9"/>
      <c r="M202" s="9"/>
    </row>
    <row r="203" spans="1:13" s="7" customFormat="1" x14ac:dyDescent="0.2">
      <c r="A203" s="77"/>
      <c r="B203" s="78"/>
      <c r="H203" s="9"/>
      <c r="I203" s="9"/>
      <c r="J203" s="9"/>
      <c r="K203" s="9"/>
      <c r="L203" s="9"/>
      <c r="M203" s="9"/>
    </row>
    <row r="204" spans="1:13" s="7" customFormat="1" x14ac:dyDescent="0.2">
      <c r="A204" s="77"/>
      <c r="B204" s="78"/>
      <c r="H204" s="9"/>
      <c r="I204" s="9"/>
      <c r="J204" s="9"/>
      <c r="K204" s="9"/>
      <c r="L204" s="9"/>
      <c r="M204" s="9"/>
    </row>
    <row r="205" spans="1:13" x14ac:dyDescent="0.2">
      <c r="A205" s="81"/>
      <c r="B205" s="80"/>
      <c r="C205" s="1"/>
      <c r="D205" s="1"/>
    </row>
    <row r="206" spans="1:13" x14ac:dyDescent="0.2">
      <c r="A206" s="81"/>
      <c r="B206" s="80"/>
      <c r="C206" s="1"/>
      <c r="D206" s="1"/>
    </row>
    <row r="207" spans="1:13" x14ac:dyDescent="0.2">
      <c r="A207" s="81"/>
      <c r="B207" s="80"/>
      <c r="C207" s="1"/>
      <c r="D207" s="1"/>
    </row>
    <row r="208" spans="1:13" s="7" customFormat="1" x14ac:dyDescent="0.2">
      <c r="A208" s="77"/>
      <c r="B208" s="78"/>
      <c r="H208" s="9"/>
      <c r="I208" s="9"/>
      <c r="J208" s="9"/>
      <c r="K208" s="9"/>
      <c r="L208" s="9"/>
      <c r="M208" s="9"/>
    </row>
    <row r="209" spans="1:13" x14ac:dyDescent="0.2">
      <c r="A209" s="81"/>
      <c r="B209" s="80"/>
      <c r="C209" s="1"/>
      <c r="D209" s="1"/>
    </row>
    <row r="210" spans="1:13" x14ac:dyDescent="0.2">
      <c r="A210" s="81"/>
      <c r="B210" s="80"/>
      <c r="C210" s="1"/>
      <c r="D210" s="1"/>
    </row>
    <row r="211" spans="1:13" x14ac:dyDescent="0.2">
      <c r="A211" s="81"/>
      <c r="B211" s="80"/>
      <c r="C211" s="1"/>
      <c r="D211" s="1"/>
    </row>
    <row r="212" spans="1:13" x14ac:dyDescent="0.2">
      <c r="A212" s="81"/>
      <c r="B212" s="80"/>
      <c r="C212" s="1"/>
      <c r="D212" s="1"/>
    </row>
    <row r="213" spans="1:13" s="7" customFormat="1" x14ac:dyDescent="0.2">
      <c r="A213" s="77"/>
      <c r="B213" s="78"/>
      <c r="H213" s="9"/>
      <c r="I213" s="9"/>
      <c r="J213" s="9"/>
      <c r="K213" s="9"/>
      <c r="L213" s="9"/>
      <c r="M213" s="9"/>
    </row>
    <row r="214" spans="1:13" x14ac:dyDescent="0.2">
      <c r="A214" s="81"/>
      <c r="B214" s="80"/>
      <c r="C214" s="1"/>
      <c r="D214" s="1"/>
    </row>
    <row r="215" spans="1:13" s="7" customFormat="1" x14ac:dyDescent="0.2">
      <c r="A215" s="77"/>
      <c r="B215" s="78"/>
      <c r="H215" s="9"/>
      <c r="I215" s="9"/>
      <c r="J215" s="9"/>
      <c r="K215" s="9"/>
      <c r="L215" s="9"/>
      <c r="M215" s="9"/>
    </row>
    <row r="216" spans="1:13" s="7" customFormat="1" x14ac:dyDescent="0.2">
      <c r="A216" s="77"/>
      <c r="B216" s="78"/>
      <c r="H216" s="9"/>
      <c r="I216" s="9"/>
      <c r="J216" s="9"/>
      <c r="K216" s="9"/>
      <c r="L216" s="9"/>
      <c r="M216" s="9"/>
    </row>
    <row r="217" spans="1:13" x14ac:dyDescent="0.2">
      <c r="A217" s="81"/>
      <c r="B217" s="80"/>
      <c r="C217" s="1"/>
      <c r="D217" s="1"/>
    </row>
    <row r="218" spans="1:13" s="7" customFormat="1" x14ac:dyDescent="0.2">
      <c r="A218" s="77"/>
      <c r="B218" s="78"/>
      <c r="H218" s="9"/>
      <c r="I218" s="9"/>
      <c r="J218" s="9"/>
      <c r="K218" s="9"/>
      <c r="L218" s="9"/>
      <c r="M218" s="9"/>
    </row>
    <row r="219" spans="1:13" x14ac:dyDescent="0.2">
      <c r="A219" s="81"/>
      <c r="B219" s="80"/>
      <c r="C219" s="1"/>
      <c r="D219" s="1"/>
    </row>
    <row r="220" spans="1:13" x14ac:dyDescent="0.2">
      <c r="A220" s="81"/>
      <c r="B220" s="80"/>
      <c r="C220" s="1"/>
      <c r="D220" s="1"/>
    </row>
    <row r="221" spans="1:13" x14ac:dyDescent="0.2">
      <c r="A221" s="77"/>
      <c r="B221" s="80"/>
      <c r="C221" s="1"/>
      <c r="D221" s="1"/>
    </row>
    <row r="222" spans="1:13" x14ac:dyDescent="0.2">
      <c r="A222" s="77"/>
      <c r="B222" s="80"/>
      <c r="C222" s="1"/>
      <c r="D222" s="1"/>
    </row>
    <row r="223" spans="1:13" x14ac:dyDescent="0.2">
      <c r="A223" s="77"/>
      <c r="B223" s="80"/>
      <c r="C223" s="1"/>
      <c r="D223" s="1"/>
    </row>
    <row r="224" spans="1:13" x14ac:dyDescent="0.2">
      <c r="A224" s="77"/>
      <c r="B224" s="80"/>
      <c r="C224" s="1"/>
      <c r="D224" s="1"/>
    </row>
    <row r="225" spans="1:4" x14ac:dyDescent="0.2">
      <c r="A225" s="77"/>
      <c r="B225" s="80"/>
      <c r="C225" s="1"/>
      <c r="D225" s="1"/>
    </row>
    <row r="226" spans="1:4" x14ac:dyDescent="0.2">
      <c r="A226" s="77"/>
      <c r="B226" s="80"/>
      <c r="C226" s="1"/>
      <c r="D226" s="1"/>
    </row>
    <row r="227" spans="1:4" x14ac:dyDescent="0.2">
      <c r="A227" s="77"/>
      <c r="B227" s="80"/>
      <c r="C227" s="1"/>
      <c r="D227" s="1"/>
    </row>
    <row r="228" spans="1:4" x14ac:dyDescent="0.2">
      <c r="A228" s="77"/>
      <c r="B228" s="80"/>
      <c r="C228" s="1"/>
      <c r="D228" s="1"/>
    </row>
    <row r="229" spans="1:4" x14ac:dyDescent="0.2">
      <c r="A229" s="77"/>
      <c r="B229" s="80"/>
      <c r="C229" s="1"/>
      <c r="D229" s="1"/>
    </row>
    <row r="230" spans="1:4" x14ac:dyDescent="0.2">
      <c r="A230" s="77"/>
      <c r="B230" s="80"/>
      <c r="C230" s="1"/>
      <c r="D230" s="1"/>
    </row>
    <row r="231" spans="1:4" x14ac:dyDescent="0.2">
      <c r="A231" s="77"/>
      <c r="B231" s="80"/>
      <c r="C231" s="1"/>
      <c r="D231" s="1"/>
    </row>
    <row r="232" spans="1:4" x14ac:dyDescent="0.2">
      <c r="A232" s="77"/>
      <c r="B232" s="80"/>
      <c r="C232" s="1"/>
      <c r="D232" s="1"/>
    </row>
    <row r="233" spans="1:4" x14ac:dyDescent="0.2">
      <c r="A233" s="77"/>
      <c r="B233" s="80"/>
      <c r="C233" s="1"/>
      <c r="D233" s="1"/>
    </row>
    <row r="234" spans="1:4" x14ac:dyDescent="0.2">
      <c r="A234" s="77"/>
      <c r="B234" s="80"/>
      <c r="C234" s="1"/>
      <c r="D234" s="1"/>
    </row>
    <row r="235" spans="1:4" x14ac:dyDescent="0.2">
      <c r="A235" s="77"/>
      <c r="B235" s="80"/>
      <c r="C235" s="1"/>
      <c r="D235" s="1"/>
    </row>
    <row r="236" spans="1:4" x14ac:dyDescent="0.2">
      <c r="A236" s="77"/>
      <c r="B236" s="80"/>
      <c r="C236" s="1"/>
      <c r="D236" s="1"/>
    </row>
    <row r="237" spans="1:4" x14ac:dyDescent="0.2">
      <c r="A237" s="77"/>
      <c r="B237" s="80"/>
      <c r="C237" s="1"/>
      <c r="D237" s="1"/>
    </row>
    <row r="238" spans="1:4" x14ac:dyDescent="0.2">
      <c r="A238" s="77"/>
      <c r="B238" s="80"/>
      <c r="C238" s="1"/>
      <c r="D238" s="1"/>
    </row>
    <row r="239" spans="1:4" x14ac:dyDescent="0.2">
      <c r="A239" s="77"/>
      <c r="B239" s="80"/>
      <c r="C239" s="1"/>
      <c r="D239" s="1"/>
    </row>
    <row r="240" spans="1:4" x14ac:dyDescent="0.2">
      <c r="A240" s="77"/>
      <c r="B240" s="80"/>
      <c r="C240" s="1"/>
      <c r="D240" s="1"/>
    </row>
    <row r="241" spans="1:4" x14ac:dyDescent="0.2">
      <c r="A241" s="77"/>
      <c r="B241" s="80"/>
      <c r="C241" s="1"/>
      <c r="D241" s="1"/>
    </row>
    <row r="242" spans="1:4" x14ac:dyDescent="0.2">
      <c r="A242" s="77"/>
      <c r="B242" s="80"/>
      <c r="C242" s="1"/>
      <c r="D242" s="1"/>
    </row>
    <row r="243" spans="1:4" x14ac:dyDescent="0.2">
      <c r="A243" s="77"/>
      <c r="B243" s="80"/>
      <c r="C243" s="1"/>
      <c r="D243" s="1"/>
    </row>
    <row r="244" spans="1:4" x14ac:dyDescent="0.2">
      <c r="A244" s="77"/>
      <c r="B244" s="80"/>
      <c r="C244" s="1"/>
      <c r="D244" s="1"/>
    </row>
    <row r="245" spans="1:4" x14ac:dyDescent="0.2">
      <c r="A245" s="77"/>
      <c r="B245" s="80"/>
      <c r="C245" s="1"/>
      <c r="D245" s="1"/>
    </row>
    <row r="246" spans="1:4" x14ac:dyDescent="0.2">
      <c r="A246" s="77"/>
      <c r="B246" s="80"/>
      <c r="C246" s="1"/>
      <c r="D246" s="1"/>
    </row>
    <row r="247" spans="1:4" x14ac:dyDescent="0.2">
      <c r="A247" s="77"/>
      <c r="B247" s="80"/>
      <c r="C247" s="1"/>
      <c r="D247" s="1"/>
    </row>
    <row r="248" spans="1:4" x14ac:dyDescent="0.2">
      <c r="A248" s="77"/>
      <c r="B248" s="80"/>
      <c r="C248" s="1"/>
      <c r="D248" s="1"/>
    </row>
    <row r="249" spans="1:4" x14ac:dyDescent="0.2">
      <c r="A249" s="77"/>
      <c r="B249" s="80"/>
      <c r="C249" s="1"/>
      <c r="D249" s="1"/>
    </row>
    <row r="250" spans="1:4" x14ac:dyDescent="0.2">
      <c r="A250" s="77"/>
      <c r="B250" s="80"/>
      <c r="C250" s="1"/>
      <c r="D250" s="1"/>
    </row>
    <row r="251" spans="1:4" x14ac:dyDescent="0.2">
      <c r="A251" s="77"/>
      <c r="B251" s="80"/>
      <c r="C251" s="1"/>
      <c r="D251" s="1"/>
    </row>
    <row r="252" spans="1:4" x14ac:dyDescent="0.2">
      <c r="A252" s="77"/>
      <c r="B252" s="80"/>
      <c r="C252" s="1"/>
      <c r="D252" s="1"/>
    </row>
    <row r="253" spans="1:4" x14ac:dyDescent="0.2">
      <c r="A253" s="77"/>
      <c r="B253" s="80"/>
      <c r="C253" s="1"/>
      <c r="D253" s="1"/>
    </row>
    <row r="254" spans="1:4" x14ac:dyDescent="0.2">
      <c r="A254" s="77"/>
      <c r="B254" s="80"/>
      <c r="C254" s="1"/>
      <c r="D254" s="1"/>
    </row>
    <row r="255" spans="1:4" x14ac:dyDescent="0.2">
      <c r="A255" s="77"/>
      <c r="B255" s="80"/>
      <c r="C255" s="1"/>
      <c r="D255" s="1"/>
    </row>
    <row r="256" spans="1:4" x14ac:dyDescent="0.2">
      <c r="A256" s="77"/>
      <c r="B256" s="80"/>
      <c r="C256" s="1"/>
      <c r="D256" s="1"/>
    </row>
    <row r="257" spans="1:4" x14ac:dyDescent="0.2">
      <c r="A257" s="77"/>
      <c r="B257" s="80"/>
      <c r="C257" s="1"/>
      <c r="D257" s="1"/>
    </row>
    <row r="258" spans="1:4" x14ac:dyDescent="0.2">
      <c r="A258" s="77"/>
      <c r="B258" s="80"/>
      <c r="C258" s="1"/>
      <c r="D258" s="1"/>
    </row>
    <row r="259" spans="1:4" x14ac:dyDescent="0.2">
      <c r="A259" s="77"/>
      <c r="B259" s="80"/>
      <c r="C259" s="1"/>
      <c r="D259" s="1"/>
    </row>
    <row r="260" spans="1:4" x14ac:dyDescent="0.2">
      <c r="A260" s="77"/>
      <c r="B260" s="80"/>
      <c r="C260" s="1"/>
      <c r="D260" s="1"/>
    </row>
    <row r="261" spans="1:4" x14ac:dyDescent="0.2">
      <c r="A261" s="77"/>
      <c r="B261" s="80"/>
      <c r="C261" s="1"/>
      <c r="D261" s="1"/>
    </row>
    <row r="262" spans="1:4" x14ac:dyDescent="0.2">
      <c r="A262" s="77"/>
      <c r="B262" s="80"/>
      <c r="C262" s="1"/>
      <c r="D262" s="1"/>
    </row>
    <row r="263" spans="1:4" x14ac:dyDescent="0.2">
      <c r="A263" s="77"/>
      <c r="B263" s="80"/>
      <c r="C263" s="1"/>
      <c r="D263" s="1"/>
    </row>
    <row r="264" spans="1:4" x14ac:dyDescent="0.2">
      <c r="A264" s="77"/>
      <c r="B264" s="80"/>
      <c r="C264" s="1"/>
      <c r="D264" s="1"/>
    </row>
    <row r="265" spans="1:4" x14ac:dyDescent="0.2">
      <c r="A265" s="77"/>
      <c r="B265" s="80"/>
      <c r="C265" s="1"/>
      <c r="D265" s="1"/>
    </row>
    <row r="266" spans="1:4" x14ac:dyDescent="0.2">
      <c r="A266" s="77"/>
      <c r="B266" s="80"/>
      <c r="C266" s="1"/>
      <c r="D266" s="1"/>
    </row>
    <row r="267" spans="1:4" x14ac:dyDescent="0.2">
      <c r="A267" s="77"/>
      <c r="B267" s="80"/>
      <c r="C267" s="1"/>
      <c r="D267" s="1"/>
    </row>
    <row r="268" spans="1:4" x14ac:dyDescent="0.2">
      <c r="A268" s="77"/>
      <c r="B268" s="80"/>
      <c r="C268" s="1"/>
      <c r="D268" s="1"/>
    </row>
    <row r="269" spans="1:4" x14ac:dyDescent="0.2">
      <c r="A269" s="77"/>
      <c r="B269" s="80"/>
      <c r="C269" s="1"/>
      <c r="D269" s="1"/>
    </row>
    <row r="270" spans="1:4" x14ac:dyDescent="0.2">
      <c r="A270" s="77"/>
      <c r="B270" s="80"/>
      <c r="C270" s="1"/>
      <c r="D270" s="1"/>
    </row>
    <row r="271" spans="1:4" x14ac:dyDescent="0.2">
      <c r="A271" s="77"/>
      <c r="B271" s="80"/>
      <c r="C271" s="1"/>
      <c r="D271" s="1"/>
    </row>
    <row r="272" spans="1:4" x14ac:dyDescent="0.2">
      <c r="A272" s="77"/>
      <c r="B272" s="80"/>
      <c r="C272" s="1"/>
      <c r="D272" s="1"/>
    </row>
    <row r="273" spans="1:4" x14ac:dyDescent="0.2">
      <c r="A273" s="77"/>
      <c r="B273" s="80"/>
      <c r="C273" s="1"/>
      <c r="D273" s="1"/>
    </row>
    <row r="274" spans="1:4" x14ac:dyDescent="0.2">
      <c r="A274" s="77"/>
      <c r="B274" s="80"/>
      <c r="C274" s="1"/>
      <c r="D274" s="1"/>
    </row>
    <row r="275" spans="1:4" x14ac:dyDescent="0.2">
      <c r="A275" s="77"/>
      <c r="B275" s="80"/>
      <c r="C275" s="1"/>
      <c r="D275" s="1"/>
    </row>
    <row r="276" spans="1:4" x14ac:dyDescent="0.2">
      <c r="A276" s="77"/>
      <c r="B276" s="80"/>
      <c r="C276" s="1"/>
      <c r="D276" s="1"/>
    </row>
    <row r="277" spans="1:4" x14ac:dyDescent="0.2">
      <c r="A277" s="77"/>
      <c r="B277" s="80"/>
      <c r="C277" s="1"/>
      <c r="D277" s="1"/>
    </row>
    <row r="278" spans="1:4" x14ac:dyDescent="0.2">
      <c r="A278" s="77"/>
      <c r="B278" s="80"/>
      <c r="C278" s="1"/>
      <c r="D278" s="1"/>
    </row>
    <row r="279" spans="1:4" x14ac:dyDescent="0.2">
      <c r="A279" s="77"/>
      <c r="B279" s="80"/>
      <c r="C279" s="1"/>
      <c r="D279" s="1"/>
    </row>
    <row r="280" spans="1:4" x14ac:dyDescent="0.2">
      <c r="A280" s="77"/>
      <c r="B280" s="80"/>
      <c r="C280" s="1"/>
      <c r="D280" s="1"/>
    </row>
    <row r="281" spans="1:4" x14ac:dyDescent="0.2">
      <c r="A281" s="77"/>
      <c r="B281" s="80"/>
      <c r="C281" s="1"/>
      <c r="D281" s="1"/>
    </row>
    <row r="282" spans="1:4" x14ac:dyDescent="0.2">
      <c r="A282" s="77"/>
      <c r="B282" s="80"/>
      <c r="C282" s="1"/>
      <c r="D282" s="1"/>
    </row>
    <row r="283" spans="1:4" x14ac:dyDescent="0.2">
      <c r="A283" s="77"/>
      <c r="B283" s="80"/>
      <c r="C283" s="1"/>
      <c r="D283" s="1"/>
    </row>
    <row r="284" spans="1:4" x14ac:dyDescent="0.2">
      <c r="A284" s="77"/>
      <c r="B284" s="80"/>
      <c r="C284" s="1"/>
      <c r="D284" s="1"/>
    </row>
    <row r="285" spans="1:4" x14ac:dyDescent="0.2">
      <c r="A285" s="77"/>
      <c r="B285" s="80"/>
      <c r="C285" s="1"/>
      <c r="D285" s="1"/>
    </row>
    <row r="286" spans="1:4" x14ac:dyDescent="0.2">
      <c r="A286" s="77"/>
      <c r="B286" s="80"/>
      <c r="C286" s="1"/>
      <c r="D286" s="1"/>
    </row>
    <row r="287" spans="1:4" x14ac:dyDescent="0.2">
      <c r="A287" s="77"/>
      <c r="B287" s="80"/>
      <c r="C287" s="1"/>
      <c r="D287" s="1"/>
    </row>
    <row r="288" spans="1:4" x14ac:dyDescent="0.2">
      <c r="A288" s="77"/>
      <c r="B288" s="80"/>
      <c r="C288" s="1"/>
      <c r="D288" s="1"/>
    </row>
    <row r="289" spans="1:4" x14ac:dyDescent="0.2">
      <c r="A289" s="77"/>
      <c r="B289" s="80"/>
      <c r="C289" s="1"/>
      <c r="D289" s="1"/>
    </row>
    <row r="290" spans="1:4" x14ac:dyDescent="0.2">
      <c r="A290" s="77"/>
      <c r="B290" s="80"/>
      <c r="C290" s="1"/>
      <c r="D290" s="1"/>
    </row>
    <row r="291" spans="1:4" x14ac:dyDescent="0.2">
      <c r="A291" s="77"/>
      <c r="B291" s="80"/>
      <c r="C291" s="1"/>
      <c r="D291" s="1"/>
    </row>
    <row r="292" spans="1:4" x14ac:dyDescent="0.2">
      <c r="A292" s="77"/>
      <c r="B292" s="80"/>
      <c r="C292" s="1"/>
      <c r="D292" s="1"/>
    </row>
    <row r="293" spans="1:4" x14ac:dyDescent="0.2">
      <c r="A293" s="77"/>
      <c r="B293" s="80"/>
      <c r="C293" s="1"/>
      <c r="D293" s="1"/>
    </row>
    <row r="294" spans="1:4" x14ac:dyDescent="0.2">
      <c r="A294" s="77"/>
      <c r="B294" s="80"/>
      <c r="C294" s="1"/>
      <c r="D294" s="1"/>
    </row>
    <row r="295" spans="1:4" x14ac:dyDescent="0.2">
      <c r="A295" s="77"/>
      <c r="B295" s="80"/>
      <c r="C295" s="1"/>
      <c r="D295" s="1"/>
    </row>
    <row r="296" spans="1:4" x14ac:dyDescent="0.2">
      <c r="A296" s="77"/>
      <c r="B296" s="80"/>
      <c r="C296" s="1"/>
      <c r="D296" s="1"/>
    </row>
    <row r="297" spans="1:4" x14ac:dyDescent="0.2">
      <c r="A297" s="77"/>
      <c r="B297" s="80"/>
      <c r="C297" s="1"/>
      <c r="D297" s="1"/>
    </row>
    <row r="298" spans="1:4" x14ac:dyDescent="0.2">
      <c r="A298" s="77"/>
      <c r="B298" s="80"/>
      <c r="C298" s="1"/>
      <c r="D298" s="1"/>
    </row>
    <row r="299" spans="1:4" x14ac:dyDescent="0.2">
      <c r="A299" s="77"/>
      <c r="B299" s="80"/>
      <c r="C299" s="1"/>
      <c r="D299" s="1"/>
    </row>
    <row r="300" spans="1:4" x14ac:dyDescent="0.2">
      <c r="A300" s="77"/>
      <c r="B300" s="80"/>
      <c r="C300" s="1"/>
      <c r="D300" s="1"/>
    </row>
    <row r="301" spans="1:4" x14ac:dyDescent="0.2">
      <c r="A301" s="77"/>
      <c r="B301" s="80"/>
      <c r="C301" s="1"/>
      <c r="D301" s="1"/>
    </row>
    <row r="302" spans="1:4" x14ac:dyDescent="0.2">
      <c r="A302" s="77"/>
      <c r="B302" s="80"/>
      <c r="C302" s="1"/>
      <c r="D302" s="1"/>
    </row>
    <row r="303" spans="1:4" x14ac:dyDescent="0.2">
      <c r="A303" s="77"/>
      <c r="B303" s="80"/>
      <c r="C303" s="1"/>
      <c r="D303" s="1"/>
    </row>
    <row r="304" spans="1:4" x14ac:dyDescent="0.2">
      <c r="A304" s="77"/>
      <c r="B304" s="80"/>
      <c r="C304" s="1"/>
      <c r="D304" s="1"/>
    </row>
    <row r="305" spans="1:4" x14ac:dyDescent="0.2">
      <c r="A305" s="77"/>
      <c r="B305" s="80"/>
      <c r="C305" s="1"/>
      <c r="D305" s="1"/>
    </row>
    <row r="306" spans="1:4" x14ac:dyDescent="0.2">
      <c r="A306" s="77"/>
      <c r="B306" s="80"/>
      <c r="C306" s="1"/>
      <c r="D306" s="1"/>
    </row>
    <row r="307" spans="1:4" x14ac:dyDescent="0.2">
      <c r="A307" s="77"/>
      <c r="B307" s="80"/>
      <c r="C307" s="1"/>
      <c r="D307" s="1"/>
    </row>
    <row r="308" spans="1:4" x14ac:dyDescent="0.2">
      <c r="A308" s="77"/>
      <c r="B308" s="80"/>
      <c r="C308" s="1"/>
      <c r="D308" s="1"/>
    </row>
    <row r="309" spans="1:4" x14ac:dyDescent="0.2">
      <c r="A309" s="77"/>
      <c r="B309" s="80"/>
      <c r="C309" s="1"/>
      <c r="D309" s="1"/>
    </row>
    <row r="310" spans="1:4" x14ac:dyDescent="0.2">
      <c r="A310" s="77"/>
      <c r="B310" s="80"/>
      <c r="C310" s="1"/>
      <c r="D310" s="1"/>
    </row>
    <row r="311" spans="1:4" x14ac:dyDescent="0.2">
      <c r="A311" s="77"/>
      <c r="B311" s="80"/>
      <c r="C311" s="1"/>
      <c r="D311" s="1"/>
    </row>
    <row r="312" spans="1:4" x14ac:dyDescent="0.2">
      <c r="A312" s="77"/>
      <c r="B312" s="80"/>
      <c r="C312" s="1"/>
      <c r="D312" s="1"/>
    </row>
    <row r="313" spans="1:4" x14ac:dyDescent="0.2">
      <c r="A313" s="77"/>
      <c r="B313" s="80"/>
      <c r="C313" s="1"/>
      <c r="D313" s="1"/>
    </row>
    <row r="314" spans="1:4" x14ac:dyDescent="0.2">
      <c r="A314" s="77"/>
      <c r="B314" s="80"/>
      <c r="C314" s="1"/>
      <c r="D314" s="1"/>
    </row>
    <row r="315" spans="1:4" x14ac:dyDescent="0.2">
      <c r="A315" s="77"/>
      <c r="B315" s="80"/>
      <c r="C315" s="1"/>
      <c r="D315" s="1"/>
    </row>
    <row r="316" spans="1:4" x14ac:dyDescent="0.2">
      <c r="A316" s="77"/>
      <c r="B316" s="80"/>
      <c r="C316" s="1"/>
      <c r="D316" s="1"/>
    </row>
    <row r="317" spans="1:4" x14ac:dyDescent="0.2">
      <c r="A317" s="77"/>
      <c r="B317" s="80"/>
      <c r="C317" s="1"/>
      <c r="D317" s="1"/>
    </row>
    <row r="318" spans="1:4" x14ac:dyDescent="0.2">
      <c r="A318" s="77"/>
      <c r="B318" s="80"/>
      <c r="C318" s="1"/>
      <c r="D318" s="1"/>
    </row>
    <row r="319" spans="1:4" x14ac:dyDescent="0.2">
      <c r="A319" s="77"/>
      <c r="B319" s="80"/>
      <c r="C319" s="1"/>
      <c r="D319" s="1"/>
    </row>
    <row r="320" spans="1:4" x14ac:dyDescent="0.2">
      <c r="A320" s="77"/>
      <c r="B320" s="80"/>
      <c r="C320" s="1"/>
      <c r="D320" s="1"/>
    </row>
    <row r="321" spans="1:4" x14ac:dyDescent="0.2">
      <c r="A321" s="77"/>
      <c r="B321" s="80"/>
      <c r="C321" s="1"/>
      <c r="D321" s="1"/>
    </row>
    <row r="322" spans="1:4" x14ac:dyDescent="0.2">
      <c r="A322" s="77"/>
      <c r="B322" s="80"/>
      <c r="C322" s="1"/>
      <c r="D322" s="1"/>
    </row>
    <row r="323" spans="1:4" x14ac:dyDescent="0.2">
      <c r="A323" s="77"/>
      <c r="B323" s="80"/>
      <c r="C323" s="1"/>
      <c r="D323" s="1"/>
    </row>
    <row r="324" spans="1:4" x14ac:dyDescent="0.2">
      <c r="A324" s="77"/>
      <c r="B324" s="80"/>
      <c r="C324" s="1"/>
      <c r="D324" s="1"/>
    </row>
    <row r="325" spans="1:4" x14ac:dyDescent="0.2">
      <c r="A325" s="77"/>
      <c r="B325" s="80"/>
      <c r="C325" s="1"/>
      <c r="D325" s="1"/>
    </row>
    <row r="326" spans="1:4" x14ac:dyDescent="0.2">
      <c r="A326" s="77"/>
      <c r="B326" s="80"/>
      <c r="C326" s="1"/>
      <c r="D326" s="1"/>
    </row>
    <row r="327" spans="1:4" x14ac:dyDescent="0.2">
      <c r="A327" s="77"/>
      <c r="B327" s="80"/>
      <c r="C327" s="1"/>
      <c r="D327" s="1"/>
    </row>
    <row r="328" spans="1:4" x14ac:dyDescent="0.2">
      <c r="A328" s="77"/>
      <c r="B328" s="80"/>
      <c r="C328" s="1"/>
      <c r="D328" s="1"/>
    </row>
    <row r="329" spans="1:4" x14ac:dyDescent="0.2">
      <c r="A329" s="77"/>
      <c r="B329" s="80"/>
      <c r="C329" s="1"/>
      <c r="D329" s="1"/>
    </row>
    <row r="330" spans="1:4" x14ac:dyDescent="0.2">
      <c r="A330" s="77"/>
      <c r="B330" s="80"/>
      <c r="C330" s="1"/>
      <c r="D330" s="1"/>
    </row>
    <row r="331" spans="1:4" x14ac:dyDescent="0.2">
      <c r="A331" s="77"/>
      <c r="B331" s="80"/>
      <c r="C331" s="1"/>
      <c r="D331" s="1"/>
    </row>
    <row r="332" spans="1:4" x14ac:dyDescent="0.2">
      <c r="A332" s="77"/>
      <c r="B332" s="80"/>
      <c r="C332" s="1"/>
      <c r="D332" s="1"/>
    </row>
    <row r="333" spans="1:4" x14ac:dyDescent="0.2">
      <c r="A333" s="77"/>
      <c r="B333" s="80"/>
      <c r="C333" s="1"/>
      <c r="D333" s="1"/>
    </row>
    <row r="334" spans="1:4" x14ac:dyDescent="0.2">
      <c r="A334" s="77"/>
      <c r="B334" s="80"/>
      <c r="C334" s="1"/>
      <c r="D334" s="1"/>
    </row>
    <row r="335" spans="1:4" x14ac:dyDescent="0.2">
      <c r="A335" s="77"/>
      <c r="B335" s="80"/>
      <c r="C335" s="1"/>
      <c r="D335" s="1"/>
    </row>
    <row r="336" spans="1:4" x14ac:dyDescent="0.2">
      <c r="A336" s="77"/>
      <c r="B336" s="80"/>
      <c r="C336" s="1"/>
      <c r="D336" s="1"/>
    </row>
    <row r="337" spans="1:4" x14ac:dyDescent="0.2">
      <c r="A337" s="77"/>
      <c r="B337" s="80"/>
      <c r="C337" s="1"/>
      <c r="D337" s="1"/>
    </row>
    <row r="338" spans="1:4" x14ac:dyDescent="0.2">
      <c r="A338" s="77"/>
      <c r="B338" s="80"/>
      <c r="C338" s="1"/>
      <c r="D338" s="1"/>
    </row>
    <row r="339" spans="1:4" x14ac:dyDescent="0.2">
      <c r="A339" s="77"/>
      <c r="B339" s="80"/>
      <c r="C339" s="1"/>
      <c r="D339" s="1"/>
    </row>
    <row r="340" spans="1:4" x14ac:dyDescent="0.2">
      <c r="A340" s="77"/>
      <c r="B340" s="80"/>
      <c r="C340" s="1"/>
      <c r="D340" s="1"/>
    </row>
    <row r="341" spans="1:4" x14ac:dyDescent="0.2">
      <c r="A341" s="77"/>
      <c r="B341" s="80"/>
      <c r="C341" s="1"/>
      <c r="D341" s="1"/>
    </row>
    <row r="342" spans="1:4" x14ac:dyDescent="0.2">
      <c r="A342" s="77"/>
      <c r="B342" s="80"/>
      <c r="C342" s="1"/>
      <c r="D342" s="1"/>
    </row>
    <row r="343" spans="1:4" x14ac:dyDescent="0.2">
      <c r="A343" s="77"/>
      <c r="B343" s="80"/>
      <c r="C343" s="1"/>
      <c r="D343" s="1"/>
    </row>
    <row r="344" spans="1:4" x14ac:dyDescent="0.2">
      <c r="A344" s="77"/>
      <c r="B344" s="80"/>
      <c r="C344" s="1"/>
      <c r="D344" s="1"/>
    </row>
    <row r="345" spans="1:4" x14ac:dyDescent="0.2">
      <c r="A345" s="77"/>
      <c r="B345" s="80"/>
      <c r="C345" s="1"/>
      <c r="D345" s="1"/>
    </row>
    <row r="346" spans="1:4" x14ac:dyDescent="0.2">
      <c r="A346" s="77"/>
      <c r="B346" s="80"/>
      <c r="C346" s="1"/>
      <c r="D346" s="1"/>
    </row>
    <row r="347" spans="1:4" x14ac:dyDescent="0.2">
      <c r="A347" s="77"/>
      <c r="B347" s="80"/>
      <c r="C347" s="1"/>
      <c r="D347" s="1"/>
    </row>
    <row r="348" spans="1:4" x14ac:dyDescent="0.2">
      <c r="A348" s="77"/>
      <c r="B348" s="80"/>
      <c r="C348" s="1"/>
      <c r="D348" s="1"/>
    </row>
    <row r="349" spans="1:4" x14ac:dyDescent="0.2">
      <c r="A349" s="77"/>
      <c r="B349" s="80"/>
      <c r="C349" s="1"/>
      <c r="D349" s="1"/>
    </row>
    <row r="350" spans="1:4" x14ac:dyDescent="0.2">
      <c r="A350" s="77"/>
      <c r="B350" s="80"/>
      <c r="C350" s="1"/>
      <c r="D350" s="1"/>
    </row>
    <row r="351" spans="1:4" x14ac:dyDescent="0.2">
      <c r="A351" s="77"/>
      <c r="B351" s="80"/>
      <c r="C351" s="1"/>
      <c r="D351" s="1"/>
    </row>
    <row r="352" spans="1:4" x14ac:dyDescent="0.2">
      <c r="A352" s="77"/>
      <c r="B352" s="80"/>
      <c r="C352" s="1"/>
      <c r="D352" s="1"/>
    </row>
    <row r="353" spans="1:4" x14ac:dyDescent="0.2">
      <c r="A353" s="77"/>
      <c r="B353" s="80"/>
      <c r="C353" s="1"/>
      <c r="D353" s="1"/>
    </row>
    <row r="354" spans="1:4" x14ac:dyDescent="0.2">
      <c r="A354" s="77"/>
      <c r="B354" s="80"/>
      <c r="C354" s="1"/>
      <c r="D354" s="1"/>
    </row>
    <row r="355" spans="1:4" x14ac:dyDescent="0.2">
      <c r="A355" s="77"/>
      <c r="B355" s="80"/>
      <c r="C355" s="1"/>
      <c r="D355" s="1"/>
    </row>
    <row r="356" spans="1:4" x14ac:dyDescent="0.2">
      <c r="A356" s="77"/>
      <c r="B356" s="80"/>
      <c r="C356" s="1"/>
      <c r="D356" s="1"/>
    </row>
    <row r="357" spans="1:4" x14ac:dyDescent="0.2">
      <c r="A357" s="77"/>
      <c r="B357" s="80"/>
      <c r="C357" s="1"/>
      <c r="D357" s="1"/>
    </row>
    <row r="358" spans="1:4" x14ac:dyDescent="0.2">
      <c r="A358" s="77"/>
      <c r="B358" s="80"/>
      <c r="C358" s="1"/>
      <c r="D358" s="1"/>
    </row>
    <row r="359" spans="1:4" x14ac:dyDescent="0.2">
      <c r="A359" s="77"/>
      <c r="B359" s="80"/>
      <c r="C359" s="1"/>
      <c r="D359" s="1"/>
    </row>
    <row r="360" spans="1:4" x14ac:dyDescent="0.2">
      <c r="A360" s="77"/>
      <c r="B360" s="80"/>
      <c r="C360" s="1"/>
      <c r="D360" s="1"/>
    </row>
    <row r="361" spans="1:4" x14ac:dyDescent="0.2">
      <c r="A361" s="77"/>
      <c r="B361" s="80"/>
      <c r="C361" s="1"/>
      <c r="D361" s="1"/>
    </row>
    <row r="362" spans="1:4" x14ac:dyDescent="0.2">
      <c r="A362" s="77"/>
      <c r="B362" s="80"/>
      <c r="C362" s="1"/>
      <c r="D362" s="1"/>
    </row>
    <row r="363" spans="1:4" x14ac:dyDescent="0.2">
      <c r="A363" s="77"/>
      <c r="B363" s="80"/>
      <c r="C363" s="1"/>
      <c r="D363" s="1"/>
    </row>
    <row r="364" spans="1:4" x14ac:dyDescent="0.2">
      <c r="A364" s="77"/>
      <c r="B364" s="80"/>
      <c r="C364" s="1"/>
      <c r="D364" s="1"/>
    </row>
    <row r="365" spans="1:4" x14ac:dyDescent="0.2">
      <c r="A365" s="77"/>
      <c r="B365" s="80"/>
      <c r="C365" s="1"/>
      <c r="D365" s="1"/>
    </row>
    <row r="366" spans="1:4" x14ac:dyDescent="0.2">
      <c r="A366" s="77"/>
      <c r="B366" s="80"/>
      <c r="C366" s="1"/>
      <c r="D366" s="1"/>
    </row>
    <row r="367" spans="1:4" x14ac:dyDescent="0.2">
      <c r="A367" s="77"/>
      <c r="B367" s="80"/>
      <c r="C367" s="1"/>
      <c r="D367" s="1"/>
    </row>
    <row r="368" spans="1:4" x14ac:dyDescent="0.2">
      <c r="A368" s="77"/>
      <c r="B368" s="80"/>
      <c r="C368" s="1"/>
      <c r="D368" s="1"/>
    </row>
    <row r="369" spans="1:4" x14ac:dyDescent="0.2">
      <c r="A369" s="77"/>
      <c r="B369" s="80"/>
      <c r="C369" s="1"/>
      <c r="D369" s="1"/>
    </row>
    <row r="370" spans="1:4" x14ac:dyDescent="0.2">
      <c r="A370" s="77"/>
      <c r="B370" s="80"/>
      <c r="C370" s="1"/>
      <c r="D370" s="1"/>
    </row>
    <row r="371" spans="1:4" x14ac:dyDescent="0.2">
      <c r="A371" s="77"/>
      <c r="B371" s="80"/>
      <c r="C371" s="1"/>
      <c r="D371" s="1"/>
    </row>
    <row r="372" spans="1:4" x14ac:dyDescent="0.2">
      <c r="A372" s="77"/>
      <c r="B372" s="80"/>
      <c r="C372" s="1"/>
      <c r="D372" s="1"/>
    </row>
    <row r="373" spans="1:4" x14ac:dyDescent="0.2">
      <c r="A373" s="77"/>
      <c r="B373" s="80"/>
      <c r="C373" s="1"/>
      <c r="D373" s="1"/>
    </row>
    <row r="374" spans="1:4" x14ac:dyDescent="0.2">
      <c r="A374" s="77"/>
      <c r="B374" s="80"/>
      <c r="C374" s="1"/>
      <c r="D374" s="1"/>
    </row>
    <row r="375" spans="1:4" x14ac:dyDescent="0.2">
      <c r="A375" s="77"/>
      <c r="B375" s="80"/>
      <c r="C375" s="1"/>
      <c r="D375" s="1"/>
    </row>
    <row r="376" spans="1:4" x14ac:dyDescent="0.2">
      <c r="A376" s="77"/>
      <c r="B376" s="80"/>
      <c r="C376" s="1"/>
      <c r="D376" s="1"/>
    </row>
    <row r="377" spans="1:4" x14ac:dyDescent="0.2">
      <c r="A377" s="77"/>
      <c r="B377" s="80"/>
      <c r="C377" s="1"/>
      <c r="D377" s="1"/>
    </row>
    <row r="378" spans="1:4" x14ac:dyDescent="0.2">
      <c r="A378" s="77"/>
      <c r="B378" s="80"/>
      <c r="C378" s="1"/>
      <c r="D378" s="1"/>
    </row>
    <row r="379" spans="1:4" x14ac:dyDescent="0.2">
      <c r="A379" s="77"/>
      <c r="B379" s="80"/>
      <c r="C379" s="1"/>
      <c r="D379" s="1"/>
    </row>
    <row r="380" spans="1:4" x14ac:dyDescent="0.2">
      <c r="A380" s="77"/>
      <c r="B380" s="80"/>
      <c r="C380" s="1"/>
      <c r="D380" s="1"/>
    </row>
    <row r="381" spans="1:4" x14ac:dyDescent="0.2">
      <c r="A381" s="77"/>
      <c r="B381" s="80"/>
      <c r="C381" s="1"/>
      <c r="D381" s="1"/>
    </row>
    <row r="382" spans="1:4" x14ac:dyDescent="0.2">
      <c r="A382" s="77"/>
      <c r="B382" s="80"/>
      <c r="C382" s="1"/>
      <c r="D382" s="1"/>
    </row>
    <row r="383" spans="1:4" x14ac:dyDescent="0.2">
      <c r="A383" s="77"/>
      <c r="B383" s="80"/>
      <c r="C383" s="1"/>
      <c r="D383" s="1"/>
    </row>
    <row r="384" spans="1:4" x14ac:dyDescent="0.2">
      <c r="A384" s="77"/>
      <c r="B384" s="80"/>
      <c r="C384" s="1"/>
      <c r="D384" s="1"/>
    </row>
    <row r="385" spans="1:4" x14ac:dyDescent="0.2">
      <c r="A385" s="77"/>
      <c r="B385" s="80"/>
      <c r="C385" s="1"/>
      <c r="D385" s="1"/>
    </row>
    <row r="386" spans="1:4" x14ac:dyDescent="0.2">
      <c r="A386" s="77"/>
      <c r="B386" s="80"/>
      <c r="C386" s="1"/>
      <c r="D386" s="1"/>
    </row>
    <row r="387" spans="1:4" x14ac:dyDescent="0.2">
      <c r="A387" s="77"/>
      <c r="B387" s="80"/>
      <c r="C387" s="1"/>
      <c r="D387" s="1"/>
    </row>
    <row r="388" spans="1:4" x14ac:dyDescent="0.2">
      <c r="A388" s="77"/>
      <c r="B388" s="80"/>
      <c r="C388" s="1"/>
      <c r="D388" s="1"/>
    </row>
    <row r="389" spans="1:4" x14ac:dyDescent="0.2">
      <c r="A389" s="77"/>
      <c r="B389" s="80"/>
      <c r="C389" s="1"/>
      <c r="D389" s="1"/>
    </row>
    <row r="390" spans="1:4" x14ac:dyDescent="0.2">
      <c r="A390" s="77"/>
      <c r="B390" s="80"/>
      <c r="C390" s="1"/>
      <c r="D390" s="1"/>
    </row>
    <row r="391" spans="1:4" x14ac:dyDescent="0.2">
      <c r="A391" s="77"/>
      <c r="B391" s="80"/>
      <c r="C391" s="1"/>
      <c r="D391" s="1"/>
    </row>
    <row r="392" spans="1:4" x14ac:dyDescent="0.2">
      <c r="A392" s="77"/>
      <c r="B392" s="80"/>
      <c r="C392" s="1"/>
      <c r="D392" s="1"/>
    </row>
    <row r="393" spans="1:4" x14ac:dyDescent="0.2">
      <c r="A393" s="77"/>
      <c r="B393" s="80"/>
      <c r="C393" s="1"/>
      <c r="D393" s="1"/>
    </row>
    <row r="394" spans="1:4" x14ac:dyDescent="0.2">
      <c r="A394" s="77"/>
      <c r="B394" s="80"/>
      <c r="C394" s="1"/>
      <c r="D394" s="1"/>
    </row>
    <row r="395" spans="1:4" x14ac:dyDescent="0.2">
      <c r="A395" s="77"/>
      <c r="B395" s="80"/>
      <c r="C395" s="1"/>
      <c r="D395" s="1"/>
    </row>
    <row r="396" spans="1:4" x14ac:dyDescent="0.2">
      <c r="A396" s="77"/>
      <c r="B396" s="80"/>
      <c r="C396" s="1"/>
      <c r="D396" s="1"/>
    </row>
    <row r="397" spans="1:4" x14ac:dyDescent="0.2">
      <c r="A397" s="77"/>
      <c r="B397" s="80"/>
      <c r="C397" s="1"/>
      <c r="D397" s="1"/>
    </row>
    <row r="398" spans="1:4" x14ac:dyDescent="0.2">
      <c r="A398" s="77"/>
      <c r="B398" s="80"/>
      <c r="C398" s="1"/>
      <c r="D398" s="1"/>
    </row>
    <row r="399" spans="1:4" x14ac:dyDescent="0.2">
      <c r="A399" s="77"/>
      <c r="B399" s="80"/>
      <c r="C399" s="1"/>
      <c r="D399" s="1"/>
    </row>
    <row r="400" spans="1:4" x14ac:dyDescent="0.2">
      <c r="A400" s="77"/>
      <c r="B400" s="80"/>
      <c r="C400" s="1"/>
      <c r="D400" s="1"/>
    </row>
    <row r="401" spans="1:4" x14ac:dyDescent="0.2">
      <c r="A401" s="77"/>
      <c r="B401" s="80"/>
      <c r="C401" s="1"/>
      <c r="D401" s="1"/>
    </row>
    <row r="402" spans="1:4" x14ac:dyDescent="0.2">
      <c r="A402" s="77"/>
      <c r="B402" s="80"/>
      <c r="C402" s="1"/>
      <c r="D402" s="1"/>
    </row>
    <row r="403" spans="1:4" x14ac:dyDescent="0.2">
      <c r="A403" s="77"/>
      <c r="B403" s="80"/>
      <c r="C403" s="1"/>
      <c r="D403" s="1"/>
    </row>
    <row r="404" spans="1:4" x14ac:dyDescent="0.2">
      <c r="A404" s="77"/>
      <c r="B404" s="80"/>
      <c r="C404" s="1"/>
      <c r="D404" s="1"/>
    </row>
    <row r="405" spans="1:4" x14ac:dyDescent="0.2">
      <c r="A405" s="77"/>
      <c r="B405" s="80"/>
      <c r="C405" s="1"/>
      <c r="D405" s="1"/>
    </row>
    <row r="406" spans="1:4" x14ac:dyDescent="0.2">
      <c r="A406" s="77"/>
      <c r="B406" s="80"/>
      <c r="C406" s="1"/>
      <c r="D406" s="1"/>
    </row>
    <row r="407" spans="1:4" x14ac:dyDescent="0.2">
      <c r="A407" s="77"/>
      <c r="B407" s="80"/>
      <c r="C407" s="1"/>
      <c r="D407" s="1"/>
    </row>
    <row r="408" spans="1:4" x14ac:dyDescent="0.2">
      <c r="A408" s="77"/>
      <c r="B408" s="80"/>
      <c r="C408" s="1"/>
      <c r="D408" s="1"/>
    </row>
    <row r="409" spans="1:4" x14ac:dyDescent="0.2">
      <c r="A409" s="77"/>
      <c r="B409" s="80"/>
      <c r="C409" s="1"/>
      <c r="D409" s="1"/>
    </row>
    <row r="410" spans="1:4" x14ac:dyDescent="0.2">
      <c r="A410" s="77"/>
      <c r="B410" s="80"/>
      <c r="C410" s="1"/>
      <c r="D410" s="1"/>
    </row>
    <row r="411" spans="1:4" x14ac:dyDescent="0.2">
      <c r="A411" s="77"/>
      <c r="B411" s="80"/>
      <c r="C411" s="1"/>
      <c r="D411" s="1"/>
    </row>
    <row r="412" spans="1:4" x14ac:dyDescent="0.2">
      <c r="A412" s="77"/>
      <c r="B412" s="80"/>
      <c r="C412" s="1"/>
      <c r="D412" s="1"/>
    </row>
    <row r="413" spans="1:4" x14ac:dyDescent="0.2">
      <c r="A413" s="77"/>
      <c r="B413" s="80"/>
      <c r="C413" s="1"/>
      <c r="D413" s="1"/>
    </row>
    <row r="414" spans="1:4" x14ac:dyDescent="0.2">
      <c r="A414" s="77"/>
      <c r="B414" s="80"/>
      <c r="C414" s="1"/>
      <c r="D414" s="1"/>
    </row>
    <row r="415" spans="1:4" x14ac:dyDescent="0.2">
      <c r="A415" s="77"/>
      <c r="B415" s="80"/>
      <c r="C415" s="1"/>
      <c r="D415" s="1"/>
    </row>
    <row r="416" spans="1:4" x14ac:dyDescent="0.2">
      <c r="A416" s="77"/>
      <c r="B416" s="80"/>
      <c r="C416" s="1"/>
      <c r="D416" s="1"/>
    </row>
    <row r="417" spans="1:4" x14ac:dyDescent="0.2">
      <c r="A417" s="77"/>
      <c r="B417" s="80"/>
      <c r="C417" s="1"/>
      <c r="D417" s="1"/>
    </row>
    <row r="418" spans="1:4" x14ac:dyDescent="0.2">
      <c r="A418" s="77"/>
      <c r="B418" s="80"/>
      <c r="C418" s="1"/>
      <c r="D418" s="1"/>
    </row>
    <row r="419" spans="1:4" x14ac:dyDescent="0.2">
      <c r="A419" s="77"/>
      <c r="B419" s="80"/>
      <c r="C419" s="1"/>
      <c r="D419" s="1"/>
    </row>
    <row r="420" spans="1:4" x14ac:dyDescent="0.2">
      <c r="A420" s="77"/>
      <c r="B420" s="80"/>
      <c r="C420" s="1"/>
      <c r="D420" s="1"/>
    </row>
    <row r="421" spans="1:4" x14ac:dyDescent="0.2">
      <c r="A421" s="77"/>
      <c r="B421" s="80"/>
      <c r="C421" s="1"/>
      <c r="D421" s="1"/>
    </row>
    <row r="422" spans="1:4" x14ac:dyDescent="0.2">
      <c r="A422" s="77"/>
      <c r="B422" s="80"/>
      <c r="C422" s="1"/>
      <c r="D422" s="1"/>
    </row>
    <row r="423" spans="1:4" x14ac:dyDescent="0.2">
      <c r="A423" s="77"/>
      <c r="B423" s="80"/>
      <c r="C423" s="1"/>
      <c r="D423" s="1"/>
    </row>
    <row r="424" spans="1:4" x14ac:dyDescent="0.2">
      <c r="A424" s="77"/>
      <c r="B424" s="80"/>
      <c r="C424" s="1"/>
      <c r="D424" s="1"/>
    </row>
    <row r="425" spans="1:4" x14ac:dyDescent="0.2">
      <c r="A425" s="77"/>
      <c r="B425" s="80"/>
      <c r="C425" s="1"/>
      <c r="D425" s="1"/>
    </row>
    <row r="426" spans="1:4" x14ac:dyDescent="0.2">
      <c r="A426" s="77"/>
      <c r="B426" s="80"/>
      <c r="C426" s="1"/>
      <c r="D426" s="1"/>
    </row>
    <row r="427" spans="1:4" x14ac:dyDescent="0.2">
      <c r="A427" s="77"/>
      <c r="B427" s="80"/>
      <c r="C427" s="1"/>
      <c r="D427" s="1"/>
    </row>
    <row r="428" spans="1:4" x14ac:dyDescent="0.2">
      <c r="A428" s="77"/>
      <c r="B428" s="80"/>
      <c r="C428" s="1"/>
      <c r="D428" s="1"/>
    </row>
    <row r="429" spans="1:4" x14ac:dyDescent="0.2">
      <c r="A429" s="77"/>
      <c r="B429" s="80"/>
      <c r="C429" s="1"/>
      <c r="D429" s="1"/>
    </row>
    <row r="430" spans="1:4" x14ac:dyDescent="0.2">
      <c r="A430" s="77"/>
      <c r="B430" s="80"/>
      <c r="C430" s="1"/>
      <c r="D430" s="1"/>
    </row>
    <row r="431" spans="1:4" x14ac:dyDescent="0.2">
      <c r="A431" s="77"/>
      <c r="B431" s="80"/>
      <c r="C431" s="1"/>
      <c r="D431" s="1"/>
    </row>
    <row r="432" spans="1:4" x14ac:dyDescent="0.2">
      <c r="A432" s="77"/>
      <c r="B432" s="80"/>
      <c r="C432" s="1"/>
      <c r="D432" s="1"/>
    </row>
    <row r="433" spans="1:4" x14ac:dyDescent="0.2">
      <c r="A433" s="77"/>
      <c r="B433" s="80"/>
      <c r="C433" s="1"/>
      <c r="D433" s="1"/>
    </row>
    <row r="434" spans="1:4" x14ac:dyDescent="0.2">
      <c r="A434" s="77"/>
      <c r="B434" s="80"/>
      <c r="C434" s="1"/>
      <c r="D434" s="1"/>
    </row>
    <row r="435" spans="1:4" x14ac:dyDescent="0.2">
      <c r="A435" s="77"/>
      <c r="B435" s="80"/>
      <c r="C435" s="1"/>
      <c r="D435" s="1"/>
    </row>
    <row r="436" spans="1:4" x14ac:dyDescent="0.2">
      <c r="A436" s="77"/>
      <c r="B436" s="80"/>
      <c r="C436" s="1"/>
      <c r="D436" s="1"/>
    </row>
    <row r="437" spans="1:4" x14ac:dyDescent="0.2">
      <c r="A437" s="77"/>
      <c r="B437" s="80"/>
      <c r="C437" s="1"/>
      <c r="D437" s="1"/>
    </row>
    <row r="438" spans="1:4" x14ac:dyDescent="0.2">
      <c r="A438" s="77"/>
      <c r="B438" s="80"/>
      <c r="C438" s="1"/>
      <c r="D438" s="1"/>
    </row>
    <row r="439" spans="1:4" x14ac:dyDescent="0.2">
      <c r="A439" s="77"/>
      <c r="B439" s="80"/>
      <c r="C439" s="1"/>
      <c r="D439" s="1"/>
    </row>
    <row r="440" spans="1:4" x14ac:dyDescent="0.2">
      <c r="A440" s="77"/>
      <c r="B440" s="80"/>
      <c r="C440" s="1"/>
      <c r="D440" s="1"/>
    </row>
    <row r="441" spans="1:4" x14ac:dyDescent="0.2">
      <c r="A441" s="77"/>
      <c r="B441" s="80"/>
      <c r="C441" s="1"/>
      <c r="D441" s="1"/>
    </row>
    <row r="442" spans="1:4" x14ac:dyDescent="0.2">
      <c r="A442" s="77"/>
      <c r="B442" s="80"/>
      <c r="C442" s="1"/>
      <c r="D442" s="1"/>
    </row>
    <row r="443" spans="1:4" x14ac:dyDescent="0.2">
      <c r="A443" s="77"/>
      <c r="B443" s="80"/>
      <c r="C443" s="1"/>
      <c r="D443" s="1"/>
    </row>
    <row r="444" spans="1:4" x14ac:dyDescent="0.2">
      <c r="A444" s="77"/>
      <c r="B444" s="80"/>
      <c r="C444" s="1"/>
      <c r="D444" s="1"/>
    </row>
    <row r="445" spans="1:4" x14ac:dyDescent="0.2">
      <c r="A445" s="77"/>
      <c r="B445" s="80"/>
      <c r="C445" s="1"/>
      <c r="D445" s="1"/>
    </row>
    <row r="446" spans="1:4" x14ac:dyDescent="0.2">
      <c r="A446" s="77"/>
      <c r="B446" s="80"/>
      <c r="C446" s="1"/>
      <c r="D446" s="1"/>
    </row>
    <row r="447" spans="1:4" x14ac:dyDescent="0.2">
      <c r="A447" s="77"/>
      <c r="B447" s="80"/>
      <c r="C447" s="1"/>
      <c r="D447" s="1"/>
    </row>
    <row r="448" spans="1:4" x14ac:dyDescent="0.2">
      <c r="A448" s="77"/>
      <c r="B448" s="80"/>
      <c r="C448" s="1"/>
      <c r="D448" s="1"/>
    </row>
    <row r="449" spans="1:4" x14ac:dyDescent="0.2">
      <c r="A449" s="77"/>
      <c r="B449" s="80"/>
      <c r="C449" s="1"/>
      <c r="D449" s="1"/>
    </row>
    <row r="450" spans="1:4" x14ac:dyDescent="0.2">
      <c r="A450" s="77"/>
      <c r="B450" s="80"/>
      <c r="C450" s="1"/>
      <c r="D450" s="1"/>
    </row>
    <row r="451" spans="1:4" x14ac:dyDescent="0.2">
      <c r="A451" s="77"/>
      <c r="B451" s="80"/>
      <c r="C451" s="1"/>
      <c r="D451" s="1"/>
    </row>
    <row r="452" spans="1:4" x14ac:dyDescent="0.2">
      <c r="A452" s="77"/>
      <c r="B452" s="80"/>
      <c r="C452" s="1"/>
      <c r="D452" s="1"/>
    </row>
    <row r="453" spans="1:4" x14ac:dyDescent="0.2">
      <c r="A453" s="77"/>
      <c r="B453" s="80"/>
      <c r="C453" s="1"/>
      <c r="D453" s="1"/>
    </row>
    <row r="454" spans="1:4" x14ac:dyDescent="0.2">
      <c r="A454" s="77"/>
      <c r="B454" s="80"/>
      <c r="C454" s="1"/>
      <c r="D454" s="1"/>
    </row>
    <row r="455" spans="1:4" x14ac:dyDescent="0.2">
      <c r="A455" s="77"/>
      <c r="B455" s="80"/>
      <c r="C455" s="1"/>
      <c r="D455" s="1"/>
    </row>
    <row r="456" spans="1:4" x14ac:dyDescent="0.2">
      <c r="A456" s="77"/>
      <c r="B456" s="80"/>
      <c r="C456" s="1"/>
      <c r="D456" s="1"/>
    </row>
    <row r="457" spans="1:4" x14ac:dyDescent="0.2">
      <c r="A457" s="77"/>
      <c r="B457" s="80"/>
      <c r="C457" s="1"/>
      <c r="D457" s="1"/>
    </row>
    <row r="458" spans="1:4" x14ac:dyDescent="0.2">
      <c r="A458" s="77"/>
      <c r="B458" s="80"/>
      <c r="C458" s="1"/>
      <c r="D458" s="1"/>
    </row>
    <row r="459" spans="1:4" x14ac:dyDescent="0.2">
      <c r="A459" s="77"/>
      <c r="B459" s="80"/>
      <c r="C459" s="1"/>
      <c r="D459" s="1"/>
    </row>
    <row r="460" spans="1:4" x14ac:dyDescent="0.2">
      <c r="A460" s="77"/>
      <c r="B460" s="80"/>
      <c r="C460" s="1"/>
      <c r="D460" s="1"/>
    </row>
    <row r="461" spans="1:4" x14ac:dyDescent="0.2">
      <c r="A461" s="77"/>
      <c r="B461" s="80"/>
      <c r="C461" s="1"/>
      <c r="D461" s="1"/>
    </row>
    <row r="462" spans="1:4" x14ac:dyDescent="0.2">
      <c r="A462" s="77"/>
      <c r="B462" s="80"/>
      <c r="C462" s="1"/>
      <c r="D462" s="1"/>
    </row>
    <row r="463" spans="1:4" x14ac:dyDescent="0.2">
      <c r="A463" s="77"/>
      <c r="B463" s="80"/>
      <c r="C463" s="1"/>
      <c r="D463" s="1"/>
    </row>
    <row r="464" spans="1:4" x14ac:dyDescent="0.2">
      <c r="A464" s="77"/>
      <c r="B464" s="80"/>
      <c r="C464" s="1"/>
      <c r="D464" s="1"/>
    </row>
    <row r="465" spans="1:4" x14ac:dyDescent="0.2">
      <c r="A465" s="77"/>
      <c r="B465" s="80"/>
      <c r="C465" s="1"/>
      <c r="D465" s="1"/>
    </row>
    <row r="466" spans="1:4" x14ac:dyDescent="0.2">
      <c r="A466" s="77"/>
      <c r="B466" s="80"/>
      <c r="C466" s="1"/>
      <c r="D466" s="1"/>
    </row>
    <row r="467" spans="1:4" x14ac:dyDescent="0.2">
      <c r="A467" s="77"/>
      <c r="B467" s="80"/>
      <c r="C467" s="1"/>
      <c r="D467" s="1"/>
    </row>
    <row r="468" spans="1:4" x14ac:dyDescent="0.2">
      <c r="A468" s="77"/>
      <c r="B468" s="80"/>
      <c r="C468" s="1"/>
      <c r="D468" s="1"/>
    </row>
    <row r="469" spans="1:4" x14ac:dyDescent="0.2">
      <c r="A469" s="77"/>
      <c r="B469" s="80"/>
      <c r="C469" s="1"/>
      <c r="D469" s="1"/>
    </row>
    <row r="470" spans="1:4" x14ac:dyDescent="0.2">
      <c r="A470" s="77"/>
      <c r="B470" s="80"/>
      <c r="C470" s="1"/>
      <c r="D470" s="1"/>
    </row>
    <row r="471" spans="1:4" x14ac:dyDescent="0.2">
      <c r="A471" s="77"/>
      <c r="B471" s="80"/>
      <c r="C471" s="1"/>
      <c r="D471" s="1"/>
    </row>
    <row r="472" spans="1:4" x14ac:dyDescent="0.2">
      <c r="A472" s="77"/>
      <c r="B472" s="80"/>
      <c r="C472" s="1"/>
      <c r="D472" s="1"/>
    </row>
    <row r="473" spans="1:4" x14ac:dyDescent="0.2">
      <c r="A473" s="77"/>
      <c r="B473" s="80"/>
      <c r="C473" s="1"/>
      <c r="D473" s="1"/>
    </row>
    <row r="474" spans="1:4" x14ac:dyDescent="0.2">
      <c r="A474" s="77"/>
      <c r="B474" s="80"/>
      <c r="C474" s="1"/>
      <c r="D474" s="1"/>
    </row>
    <row r="475" spans="1:4" x14ac:dyDescent="0.2">
      <c r="A475" s="77"/>
      <c r="B475" s="80"/>
      <c r="C475" s="1"/>
      <c r="D475" s="1"/>
    </row>
    <row r="476" spans="1:4" x14ac:dyDescent="0.2">
      <c r="A476" s="77"/>
      <c r="B476" s="80"/>
      <c r="C476" s="1"/>
      <c r="D476" s="1"/>
    </row>
    <row r="477" spans="1:4" x14ac:dyDescent="0.2">
      <c r="A477" s="77"/>
      <c r="B477" s="80"/>
      <c r="C477" s="1"/>
      <c r="D477" s="1"/>
    </row>
    <row r="478" spans="1:4" x14ac:dyDescent="0.2">
      <c r="A478" s="77"/>
      <c r="B478" s="80"/>
      <c r="C478" s="1"/>
      <c r="D478" s="1"/>
    </row>
    <row r="479" spans="1:4" x14ac:dyDescent="0.2">
      <c r="A479" s="77"/>
      <c r="B479" s="80"/>
      <c r="C479" s="1"/>
      <c r="D479" s="1"/>
    </row>
    <row r="480" spans="1:4" x14ac:dyDescent="0.2">
      <c r="A480" s="77"/>
      <c r="B480" s="80"/>
      <c r="C480" s="1"/>
      <c r="D480" s="1"/>
    </row>
    <row r="481" spans="1:4" x14ac:dyDescent="0.2">
      <c r="A481" s="77"/>
      <c r="B481" s="80"/>
      <c r="C481" s="1"/>
      <c r="D481" s="1"/>
    </row>
    <row r="482" spans="1:4" x14ac:dyDescent="0.2">
      <c r="A482" s="77"/>
      <c r="B482" s="80"/>
      <c r="C482" s="1"/>
      <c r="D482" s="1"/>
    </row>
    <row r="483" spans="1:4" x14ac:dyDescent="0.2">
      <c r="A483" s="77"/>
      <c r="B483" s="80"/>
      <c r="C483" s="1"/>
      <c r="D483" s="1"/>
    </row>
    <row r="484" spans="1:4" x14ac:dyDescent="0.2">
      <c r="A484" s="77"/>
      <c r="B484" s="80"/>
      <c r="C484" s="1"/>
      <c r="D484" s="1"/>
    </row>
    <row r="485" spans="1:4" x14ac:dyDescent="0.2">
      <c r="A485" s="77"/>
      <c r="B485" s="80"/>
      <c r="C485" s="1"/>
      <c r="D485" s="1"/>
    </row>
    <row r="486" spans="1:4" x14ac:dyDescent="0.2">
      <c r="A486" s="77"/>
      <c r="B486" s="80"/>
      <c r="C486" s="1"/>
      <c r="D486" s="1"/>
    </row>
    <row r="487" spans="1:4" x14ac:dyDescent="0.2">
      <c r="A487" s="77"/>
      <c r="B487" s="80"/>
      <c r="C487" s="1"/>
      <c r="D487" s="1"/>
    </row>
    <row r="488" spans="1:4" x14ac:dyDescent="0.2">
      <c r="A488" s="77"/>
      <c r="B488" s="80"/>
      <c r="C488" s="1"/>
      <c r="D488" s="1"/>
    </row>
    <row r="489" spans="1:4" x14ac:dyDescent="0.2">
      <c r="A489" s="77"/>
      <c r="B489" s="80"/>
      <c r="C489" s="1"/>
      <c r="D489" s="1"/>
    </row>
    <row r="490" spans="1:4" x14ac:dyDescent="0.2">
      <c r="A490" s="77"/>
      <c r="B490" s="80"/>
      <c r="C490" s="1"/>
      <c r="D490" s="1"/>
    </row>
    <row r="491" spans="1:4" x14ac:dyDescent="0.2">
      <c r="A491" s="77"/>
      <c r="B491" s="80"/>
      <c r="C491" s="1"/>
      <c r="D491" s="1"/>
    </row>
    <row r="492" spans="1:4" x14ac:dyDescent="0.2">
      <c r="A492" s="77"/>
      <c r="B492" s="80"/>
      <c r="C492" s="1"/>
      <c r="D492" s="1"/>
    </row>
    <row r="493" spans="1:4" x14ac:dyDescent="0.2">
      <c r="A493" s="77"/>
      <c r="B493" s="80"/>
      <c r="C493" s="1"/>
      <c r="D493" s="1"/>
    </row>
    <row r="494" spans="1:4" x14ac:dyDescent="0.2">
      <c r="A494" s="77"/>
      <c r="B494" s="80"/>
      <c r="C494" s="1"/>
      <c r="D494" s="1"/>
    </row>
    <row r="495" spans="1:4" x14ac:dyDescent="0.2">
      <c r="A495" s="77"/>
      <c r="B495" s="80"/>
      <c r="C495" s="1"/>
      <c r="D495" s="1"/>
    </row>
    <row r="496" spans="1:4" x14ac:dyDescent="0.2">
      <c r="A496" s="77"/>
      <c r="B496" s="80"/>
      <c r="C496" s="1"/>
      <c r="D496" s="1"/>
    </row>
    <row r="497" spans="1:4" x14ac:dyDescent="0.2">
      <c r="A497" s="77"/>
      <c r="B497" s="80"/>
      <c r="C497" s="1"/>
      <c r="D497" s="1"/>
    </row>
    <row r="498" spans="1:4" x14ac:dyDescent="0.2">
      <c r="A498" s="77"/>
      <c r="B498" s="80"/>
      <c r="C498" s="1"/>
      <c r="D498" s="1"/>
    </row>
    <row r="499" spans="1:4" x14ac:dyDescent="0.2">
      <c r="A499" s="77"/>
      <c r="B499" s="80"/>
      <c r="C499" s="1"/>
      <c r="D499" s="1"/>
    </row>
    <row r="500" spans="1:4" x14ac:dyDescent="0.2">
      <c r="A500" s="77"/>
      <c r="B500" s="80"/>
      <c r="C500" s="1"/>
      <c r="D500" s="1"/>
    </row>
    <row r="501" spans="1:4" x14ac:dyDescent="0.2">
      <c r="A501" s="77"/>
      <c r="B501" s="80"/>
      <c r="C501" s="1"/>
      <c r="D501" s="1"/>
    </row>
    <row r="502" spans="1:4" x14ac:dyDescent="0.2">
      <c r="A502" s="77"/>
      <c r="B502" s="80"/>
      <c r="C502" s="1"/>
      <c r="D502" s="1"/>
    </row>
    <row r="503" spans="1:4" x14ac:dyDescent="0.2">
      <c r="A503" s="77"/>
      <c r="B503" s="80"/>
      <c r="C503" s="1"/>
      <c r="D503" s="1"/>
    </row>
    <row r="504" spans="1:4" x14ac:dyDescent="0.2">
      <c r="A504" s="77"/>
      <c r="B504" s="80"/>
      <c r="C504" s="1"/>
      <c r="D504" s="1"/>
    </row>
    <row r="505" spans="1:4" x14ac:dyDescent="0.2">
      <c r="A505" s="77"/>
      <c r="B505" s="80"/>
      <c r="C505" s="1"/>
      <c r="D505" s="1"/>
    </row>
    <row r="506" spans="1:4" x14ac:dyDescent="0.2">
      <c r="A506" s="77"/>
      <c r="B506" s="80"/>
      <c r="C506" s="1"/>
      <c r="D506" s="1"/>
    </row>
    <row r="507" spans="1:4" x14ac:dyDescent="0.2">
      <c r="A507" s="77"/>
      <c r="B507" s="80"/>
      <c r="C507" s="1"/>
      <c r="D507" s="1"/>
    </row>
  </sheetData>
  <mergeCells count="4">
    <mergeCell ref="A1:D1"/>
    <mergeCell ref="A2:D2"/>
    <mergeCell ref="H2:L2"/>
    <mergeCell ref="A183:B183"/>
  </mergeCells>
  <pageMargins left="0.25" right="0.25" top="0.75" bottom="0.75" header="0.3" footer="0.3"/>
  <pageSetup paperSize="9" scale="90" firstPageNumber="3" orientation="portrait" useFirstPageNumber="1" verticalDpi="300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K16" sqref="K16"/>
    </sheetView>
  </sheetViews>
  <sheetFormatPr defaultRowHeight="15" x14ac:dyDescent="0.25"/>
  <cols>
    <col min="1" max="1" width="7.42578125" style="86" bestFit="1" customWidth="1"/>
    <col min="2" max="2" width="8.42578125" style="86" bestFit="1" customWidth="1"/>
    <col min="3" max="3" width="5.42578125" style="86" bestFit="1" customWidth="1"/>
    <col min="4" max="4" width="34.85546875" style="86" customWidth="1"/>
    <col min="5" max="5" width="19.7109375" style="86" customWidth="1"/>
    <col min="6" max="6" width="21" style="86" customWidth="1"/>
    <col min="7" max="16384" width="9.140625" style="86"/>
  </cols>
  <sheetData>
    <row r="1" spans="1:6" ht="42" customHeight="1" x14ac:dyDescent="0.25">
      <c r="A1" s="111" t="s">
        <v>115</v>
      </c>
      <c r="B1" s="111"/>
      <c r="C1" s="111"/>
      <c r="D1" s="111"/>
      <c r="E1" s="111"/>
      <c r="F1" s="111"/>
    </row>
    <row r="2" spans="1:6" ht="18" customHeight="1" x14ac:dyDescent="0.25">
      <c r="A2" s="87"/>
      <c r="B2" s="87"/>
      <c r="C2" s="87"/>
      <c r="D2" s="87"/>
      <c r="E2" s="87"/>
      <c r="F2" s="87"/>
    </row>
    <row r="3" spans="1:6" ht="15.75" x14ac:dyDescent="0.25">
      <c r="A3" s="111" t="s">
        <v>116</v>
      </c>
      <c r="B3" s="111"/>
      <c r="C3" s="111"/>
      <c r="D3" s="111"/>
      <c r="E3" s="111"/>
      <c r="F3" s="111"/>
    </row>
    <row r="4" spans="1:6" ht="18" x14ac:dyDescent="0.25">
      <c r="A4" s="87"/>
      <c r="B4" s="87"/>
      <c r="C4" s="87"/>
      <c r="D4" s="87"/>
      <c r="E4" s="87"/>
      <c r="F4" s="87"/>
    </row>
    <row r="5" spans="1:6" ht="18" customHeight="1" x14ac:dyDescent="0.25">
      <c r="A5" s="111"/>
      <c r="B5" s="112"/>
      <c r="C5" s="112"/>
      <c r="D5" s="112"/>
      <c r="E5" s="112"/>
      <c r="F5" s="112"/>
    </row>
    <row r="6" spans="1:6" ht="18.75" thickBot="1" x14ac:dyDescent="0.3">
      <c r="A6" s="87"/>
      <c r="B6" s="87"/>
      <c r="C6" s="87"/>
      <c r="D6" s="87"/>
      <c r="E6" s="87"/>
      <c r="F6" s="87"/>
    </row>
    <row r="7" spans="1:6" ht="15.75" thickTop="1" x14ac:dyDescent="0.25">
      <c r="A7" s="88" t="s">
        <v>117</v>
      </c>
      <c r="B7" s="89" t="s">
        <v>118</v>
      </c>
      <c r="C7" s="89" t="s">
        <v>119</v>
      </c>
      <c r="D7" s="89" t="s">
        <v>3</v>
      </c>
      <c r="E7" s="113" t="s">
        <v>120</v>
      </c>
      <c r="F7" s="117" t="s">
        <v>121</v>
      </c>
    </row>
    <row r="8" spans="1:6" x14ac:dyDescent="0.25">
      <c r="A8" s="90">
        <v>6</v>
      </c>
      <c r="B8" s="90"/>
      <c r="C8" s="90"/>
      <c r="D8" s="90" t="s">
        <v>122</v>
      </c>
      <c r="E8" s="114">
        <f t="shared" ref="E8:F8" si="0">E9+E11+E13+E17</f>
        <v>3767896.41</v>
      </c>
      <c r="F8" s="118">
        <f t="shared" si="0"/>
        <v>3949591.6</v>
      </c>
    </row>
    <row r="9" spans="1:6" ht="25.5" x14ac:dyDescent="0.25">
      <c r="A9" s="91"/>
      <c r="B9" s="91">
        <v>63</v>
      </c>
      <c r="C9" s="92"/>
      <c r="D9" s="91" t="s">
        <v>123</v>
      </c>
      <c r="E9" s="115">
        <f t="shared" ref="E9:F9" si="1">E10</f>
        <v>3445500</v>
      </c>
      <c r="F9" s="119">
        <f t="shared" si="1"/>
        <v>3485550</v>
      </c>
    </row>
    <row r="10" spans="1:6" x14ac:dyDescent="0.25">
      <c r="A10" s="93"/>
      <c r="B10" s="93"/>
      <c r="C10" s="94" t="s">
        <v>124</v>
      </c>
      <c r="D10" s="95" t="s">
        <v>125</v>
      </c>
      <c r="E10" s="116">
        <v>3445500</v>
      </c>
      <c r="F10" s="120">
        <v>3485550</v>
      </c>
    </row>
    <row r="11" spans="1:6" ht="27.75" customHeight="1" x14ac:dyDescent="0.25">
      <c r="A11" s="96"/>
      <c r="B11" s="97">
        <v>65</v>
      </c>
      <c r="C11" s="97"/>
      <c r="D11" s="98" t="s">
        <v>126</v>
      </c>
      <c r="E11" s="115">
        <f t="shared" ref="E11:F11" si="2">E12</f>
        <v>77700</v>
      </c>
      <c r="F11" s="119">
        <f t="shared" si="2"/>
        <v>78000</v>
      </c>
    </row>
    <row r="12" spans="1:6" s="103" customFormat="1" x14ac:dyDescent="0.25">
      <c r="A12" s="99"/>
      <c r="B12" s="100"/>
      <c r="C12" s="101" t="s">
        <v>127</v>
      </c>
      <c r="D12" s="102" t="s">
        <v>128</v>
      </c>
      <c r="E12" s="116">
        <v>77700</v>
      </c>
      <c r="F12" s="120">
        <v>78000</v>
      </c>
    </row>
    <row r="13" spans="1:6" s="103" customFormat="1" ht="25.5" x14ac:dyDescent="0.25">
      <c r="A13" s="96"/>
      <c r="B13" s="97">
        <v>67</v>
      </c>
      <c r="C13" s="104"/>
      <c r="D13" s="98" t="s">
        <v>129</v>
      </c>
      <c r="E13" s="115">
        <f t="shared" ref="E13:F13" si="3">E14+E15+E16</f>
        <v>244696.41</v>
      </c>
      <c r="F13" s="119">
        <f t="shared" si="3"/>
        <v>386041.59999999998</v>
      </c>
    </row>
    <row r="14" spans="1:6" s="103" customFormat="1" x14ac:dyDescent="0.25">
      <c r="A14" s="99"/>
      <c r="B14" s="100"/>
      <c r="C14" s="101" t="s">
        <v>130</v>
      </c>
      <c r="D14" s="102" t="s">
        <v>52</v>
      </c>
      <c r="E14" s="116">
        <v>0</v>
      </c>
      <c r="F14" s="120">
        <v>97713</v>
      </c>
    </row>
    <row r="15" spans="1:6" s="103" customFormat="1" x14ac:dyDescent="0.25">
      <c r="A15" s="99"/>
      <c r="B15" s="100"/>
      <c r="C15" s="105" t="s">
        <v>131</v>
      </c>
      <c r="D15" s="102" t="s">
        <v>132</v>
      </c>
      <c r="E15" s="116">
        <v>244696.41</v>
      </c>
      <c r="F15" s="120">
        <v>275817.98</v>
      </c>
    </row>
    <row r="16" spans="1:6" s="103" customFormat="1" x14ac:dyDescent="0.25">
      <c r="A16" s="99"/>
      <c r="B16" s="100"/>
      <c r="C16" s="101" t="s">
        <v>133</v>
      </c>
      <c r="D16" s="102" t="s">
        <v>12</v>
      </c>
      <c r="E16" s="116">
        <v>0</v>
      </c>
      <c r="F16" s="120">
        <v>12510.62</v>
      </c>
    </row>
    <row r="17" spans="1:6" x14ac:dyDescent="0.25">
      <c r="A17" s="96"/>
      <c r="B17" s="97">
        <v>92</v>
      </c>
      <c r="C17" s="97"/>
      <c r="D17" s="98" t="s">
        <v>134</v>
      </c>
      <c r="E17" s="115">
        <f t="shared" ref="E17:F17" si="4">E18</f>
        <v>0</v>
      </c>
      <c r="F17" s="119">
        <f t="shared" si="4"/>
        <v>0</v>
      </c>
    </row>
    <row r="18" spans="1:6" s="103" customFormat="1" ht="15.75" thickBot="1" x14ac:dyDescent="0.3">
      <c r="A18" s="99"/>
      <c r="B18" s="100"/>
      <c r="C18" s="105" t="s">
        <v>135</v>
      </c>
      <c r="D18" s="102" t="s">
        <v>103</v>
      </c>
      <c r="E18" s="116">
        <v>0</v>
      </c>
      <c r="F18" s="121">
        <v>0</v>
      </c>
    </row>
    <row r="19" spans="1:6" ht="15.75" thickTop="1" x14ac:dyDescent="0.25"/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Posebni dio 22 reb II.</vt:lpstr>
      <vt:lpstr>Račun financ. 22 reb II</vt:lpstr>
      <vt:lpstr>List1</vt:lpstr>
      <vt:lpstr>'Posebni dio 22 reb II.'!Ispis_naslova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2022-11-29T07:22:34Z</dcterms:modified>
</cp:coreProperties>
</file>